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OOF-EDGARSANZ\Compartidas\03. Seguimiento\09.- Matriz de Seguimiento al Cumplimiento de Metas\08. Diciembre 2018\"/>
    </mc:Choice>
  </mc:AlternateContent>
  <bookViews>
    <workbookView xWindow="0" yWindow="0" windowWidth="28770" windowHeight="12270"/>
  </bookViews>
  <sheets>
    <sheet name="POAs Diciembre18" sheetId="4" r:id="rId1"/>
    <sheet name="PPs Diciembre18" sheetId="2" r:id="rId2"/>
    <sheet name="PMD Septiembre18" sheetId="5" r:id="rId3"/>
  </sheets>
  <definedNames>
    <definedName name="_xlnm._FilterDatabase" localSheetId="2" hidden="1">'PMD Septiembre18'!$A$4:$L$68</definedName>
    <definedName name="_xlnm._FilterDatabase" localSheetId="0" hidden="1">'POAs Diciembre18'!$A$4:$L$185</definedName>
    <definedName name="_xlnm._FilterDatabase" localSheetId="1" hidden="1">'PPs Diciembre18'!$A$4:$K$359</definedName>
    <definedName name="_xlnm.Print_Area" localSheetId="2">'PMD Septiembre18'!$C$1:$L$68</definedName>
    <definedName name="_xlnm.Print_Area" localSheetId="0">'POAs Diciembre18'!$C$1:$L$97</definedName>
    <definedName name="_xlnm.Print_Area" localSheetId="1">'PPs Diciembre18'!$B$1:$K$98</definedName>
    <definedName name="_xlnm.Print_Titles" localSheetId="2">'PMD Septiembre18'!$4:$4</definedName>
    <definedName name="_xlnm.Print_Titles" localSheetId="0">'POAs Diciembre18'!$4:$4</definedName>
    <definedName name="_xlnm.Print_Titles" localSheetId="1">'PPs Diciembre18'!$4:$4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0" i="2" l="1"/>
  <c r="J321" i="2"/>
  <c r="J350" i="2"/>
  <c r="J351" i="2"/>
  <c r="J352" i="2"/>
  <c r="J353" i="2"/>
  <c r="J354" i="2"/>
  <c r="J355" i="2"/>
  <c r="J356" i="2"/>
  <c r="J357" i="2"/>
  <c r="J358" i="2"/>
  <c r="J359" i="2"/>
  <c r="J129" i="2"/>
  <c r="J113" i="2"/>
  <c r="J66" i="5" l="1"/>
</calcChain>
</file>

<file path=xl/sharedStrings.xml><?xml version="1.0" encoding="utf-8"?>
<sst xmlns="http://schemas.openxmlformats.org/spreadsheetml/2006/main" count="5445" uniqueCount="1411">
  <si>
    <t>Eje Estratégico</t>
  </si>
  <si>
    <t>Objetivo Estratégico</t>
  </si>
  <si>
    <t>Programa Presupuestario</t>
  </si>
  <si>
    <t>Código Ficha Técnica del Indicador</t>
  </si>
  <si>
    <t>Código Programa Presupuestario</t>
  </si>
  <si>
    <t>Hipervínculo</t>
  </si>
  <si>
    <t>MATRIZ DE SEGUIMIENTO A CUMPLIMIENTO DE METAS</t>
  </si>
  <si>
    <t>Nombre del Indicador</t>
  </si>
  <si>
    <t>Secretaría Responsable</t>
  </si>
  <si>
    <t>Programas Presupuestarios 2018</t>
  </si>
  <si>
    <t>Contraloría Municipal</t>
  </si>
  <si>
    <t>Secretaría de Administración</t>
  </si>
  <si>
    <t>Secretaría de Ayuntamiento</t>
  </si>
  <si>
    <t>Secretaría de Desarrollo Social</t>
  </si>
  <si>
    <t>Secretaría de Desarrollo Urbano y Ecología</t>
  </si>
  <si>
    <t>Secretaría de Seguridad Pública y Vialidad</t>
  </si>
  <si>
    <t>Secretaría de Servicios Públicos</t>
  </si>
  <si>
    <t xml:space="preserve">Sistema para el Desarrollo Integral de la Familia </t>
  </si>
  <si>
    <t>Tesorería Municipal</t>
  </si>
  <si>
    <t>Innovación Gubernamental</t>
  </si>
  <si>
    <t>Administración pública eficiente</t>
  </si>
  <si>
    <t>1.1.01</t>
  </si>
  <si>
    <t>Estandarización de Procesos</t>
  </si>
  <si>
    <t>1.1.03</t>
  </si>
  <si>
    <t>Gobierno Abierto</t>
  </si>
  <si>
    <t>Transparencia gubernamental</t>
  </si>
  <si>
    <t>2.1.01</t>
  </si>
  <si>
    <t>Monterrey Abierto</t>
  </si>
  <si>
    <t>2.1.02</t>
  </si>
  <si>
    <t>Gestión Documental de Archivos</t>
  </si>
  <si>
    <t>Simplificación Administrativa</t>
  </si>
  <si>
    <t>1.2.01</t>
  </si>
  <si>
    <t>Simplificación y Mejora Regulatoria</t>
  </si>
  <si>
    <t>1.1.02</t>
  </si>
  <si>
    <t>Profesionalización del Servicio Público</t>
  </si>
  <si>
    <t>Rendición de cuentas</t>
  </si>
  <si>
    <t>2.2.01</t>
  </si>
  <si>
    <t>Combate a La Corrupción</t>
  </si>
  <si>
    <t>Gobierno digital</t>
  </si>
  <si>
    <t>1.4.01</t>
  </si>
  <si>
    <t>Monterrey, Ciudad Inteligente</t>
  </si>
  <si>
    <t>Atención ciudadana</t>
  </si>
  <si>
    <t>1.3.01</t>
  </si>
  <si>
    <t>Ventanilla Única</t>
  </si>
  <si>
    <t>Participación ciudadana</t>
  </si>
  <si>
    <t>2.3.01</t>
  </si>
  <si>
    <t>Gobierno Cercano</t>
  </si>
  <si>
    <t>2.3.02</t>
  </si>
  <si>
    <t>Sistema de Evaluación Ciudadana</t>
  </si>
  <si>
    <t>Seguridad Integral</t>
  </si>
  <si>
    <t>Justicia Municipal</t>
  </si>
  <si>
    <t>4.4.01</t>
  </si>
  <si>
    <t>Justicia Municipal y Mediación Comunitaria</t>
  </si>
  <si>
    <t>Derechos Humanos e Inclusión Social</t>
  </si>
  <si>
    <t>Promoción de derechos humanos</t>
  </si>
  <si>
    <t>3.2.04</t>
  </si>
  <si>
    <t>Monterrey Saludable</t>
  </si>
  <si>
    <t>Inclusión social</t>
  </si>
  <si>
    <t>3.1.02</t>
  </si>
  <si>
    <t>Intervención Urbanística Social</t>
  </si>
  <si>
    <t>3.2.03</t>
  </si>
  <si>
    <t xml:space="preserve">Impulso al Deporte </t>
  </si>
  <si>
    <t>3.2.02</t>
  </si>
  <si>
    <t>Ciudadanizar y Democratizar La Cultura en Monterrey</t>
  </si>
  <si>
    <t>3.2.01</t>
  </si>
  <si>
    <t>Actividades Educativas Complementarias</t>
  </si>
  <si>
    <t>3.1.01</t>
  </si>
  <si>
    <t>Combate a la Pobreza y Apoyo a la Economía Familiar</t>
  </si>
  <si>
    <t>Desarrollo Urbano Sustentable</t>
  </si>
  <si>
    <t>5.1.01</t>
  </si>
  <si>
    <t>Planeación Urbana y Ciudad Humanizada</t>
  </si>
  <si>
    <t>Prevención del delito</t>
  </si>
  <si>
    <t>4.3.01</t>
  </si>
  <si>
    <t>Monterrey Seguro</t>
  </si>
  <si>
    <t>Seguridad Vial</t>
  </si>
  <si>
    <t>4.5.01</t>
  </si>
  <si>
    <t>Movilidad Segura</t>
  </si>
  <si>
    <t>Servicios públicos de calidad</t>
  </si>
  <si>
    <t>5.3.01</t>
  </si>
  <si>
    <t>Servicios Públicos de Calidad e Imagen Urbana</t>
  </si>
  <si>
    <t>5.3.02</t>
  </si>
  <si>
    <t>5.3.03</t>
  </si>
  <si>
    <t>5.3.04</t>
  </si>
  <si>
    <t>5.3.05</t>
  </si>
  <si>
    <t>5.3.06</t>
  </si>
  <si>
    <t>5.3.07</t>
  </si>
  <si>
    <t>5.3.08</t>
  </si>
  <si>
    <t>Equilibrio ecológico</t>
  </si>
  <si>
    <t>5.4.01</t>
  </si>
  <si>
    <t>Monterrey Verde, Limpio y Sostenible</t>
  </si>
  <si>
    <t>3.1.03</t>
  </si>
  <si>
    <t>Monterrey, una Ciudad Para Todas Las Personas</t>
  </si>
  <si>
    <t>1.1.04</t>
  </si>
  <si>
    <t>Finanzas Sanas</t>
  </si>
  <si>
    <t>1.1.01.F</t>
  </si>
  <si>
    <t>1.1.01.P</t>
  </si>
  <si>
    <t>1.1.01.C1</t>
  </si>
  <si>
    <t>1.1.01.C1A1</t>
  </si>
  <si>
    <t>1.1.01.C1A2</t>
  </si>
  <si>
    <t>1.1.01.C2</t>
  </si>
  <si>
    <t>1.1.01.C2A1</t>
  </si>
  <si>
    <t>1.1.01.C2A2</t>
  </si>
  <si>
    <t>1.1.03.F</t>
  </si>
  <si>
    <t>1.1.03.P</t>
  </si>
  <si>
    <t>1.1.03.C1</t>
  </si>
  <si>
    <t>1.1.03.C1A1</t>
  </si>
  <si>
    <t>1.1.03.C1A2</t>
  </si>
  <si>
    <t>1.1.03.C2</t>
  </si>
  <si>
    <t>1.1.03.C2A1</t>
  </si>
  <si>
    <t>1.1.03.C2A2</t>
  </si>
  <si>
    <t>2.1.01.F</t>
  </si>
  <si>
    <t>2.1.01.P</t>
  </si>
  <si>
    <t>2.1.01.C1</t>
  </si>
  <si>
    <t>2.1.01.C1A1</t>
  </si>
  <si>
    <t>2.1.01.C1A2</t>
  </si>
  <si>
    <t>2.1.01.C2</t>
  </si>
  <si>
    <t>2.1.01.C2A1</t>
  </si>
  <si>
    <t>2.1.01.C2A2</t>
  </si>
  <si>
    <t>2.1.02.F</t>
  </si>
  <si>
    <t>2.1.02.P</t>
  </si>
  <si>
    <t>2.1.02.C1</t>
  </si>
  <si>
    <t>2.1.02.C1A1</t>
  </si>
  <si>
    <t>2.1.02.C1A2</t>
  </si>
  <si>
    <t>2.1.02.C2</t>
  </si>
  <si>
    <t>2.1.02.C2A1</t>
  </si>
  <si>
    <t>2.1.02.C2A2</t>
  </si>
  <si>
    <t>1.2.01.F</t>
  </si>
  <si>
    <t>1.2.01.P</t>
  </si>
  <si>
    <t>1.2.01.C1</t>
  </si>
  <si>
    <t>1.2.01.C1A1</t>
  </si>
  <si>
    <t>1.2.01.C1A2</t>
  </si>
  <si>
    <t>1.2.01.C2</t>
  </si>
  <si>
    <t>1.2.01.C2A1</t>
  </si>
  <si>
    <t>1.2.01.C2A2</t>
  </si>
  <si>
    <t>1.2.01.C3</t>
  </si>
  <si>
    <t>1.2.01.C3A1</t>
  </si>
  <si>
    <t>1.2.01.C3A2</t>
  </si>
  <si>
    <t>1.2.01.C3A3</t>
  </si>
  <si>
    <t>1.2.01.C3A4</t>
  </si>
  <si>
    <t>1.1.02.F</t>
  </si>
  <si>
    <t>1.1.02.P</t>
  </si>
  <si>
    <t>1.1.02.C1</t>
  </si>
  <si>
    <t>1.1.02.C1A1</t>
  </si>
  <si>
    <t>1.1.02.C1A2</t>
  </si>
  <si>
    <t>1.1.02.C2</t>
  </si>
  <si>
    <t>1.1.02.C2A1</t>
  </si>
  <si>
    <t>1.1.02.C2A2</t>
  </si>
  <si>
    <t>2.2.01.F</t>
  </si>
  <si>
    <t>2.2.01.P</t>
  </si>
  <si>
    <t>2.2.01.C1</t>
  </si>
  <si>
    <t>2.2.01.C1A1</t>
  </si>
  <si>
    <t>2.2.01.C1A2</t>
  </si>
  <si>
    <t>2.2.01.C2</t>
  </si>
  <si>
    <t>2.2.01.C2A1</t>
  </si>
  <si>
    <t>2.2.01.C2A2</t>
  </si>
  <si>
    <t>2.2.01.C3</t>
  </si>
  <si>
    <t>2.2.01.C3A1</t>
  </si>
  <si>
    <t>1.4.01.F</t>
  </si>
  <si>
    <t>1.4.01.P</t>
  </si>
  <si>
    <t>1.4.01.C1</t>
  </si>
  <si>
    <t>1.4.01.C1A1</t>
  </si>
  <si>
    <t>1.4.01.C1A2</t>
  </si>
  <si>
    <t>1.4.01.C2</t>
  </si>
  <si>
    <t>1.4.01.C2A1</t>
  </si>
  <si>
    <t>1.4.01.C2A2</t>
  </si>
  <si>
    <t>1.3.01.F</t>
  </si>
  <si>
    <t>1.3.01.P</t>
  </si>
  <si>
    <t>1.3.01.C1</t>
  </si>
  <si>
    <t>1.3.01.C1A1</t>
  </si>
  <si>
    <t>1.3.01.C1A2</t>
  </si>
  <si>
    <t>1.3.01.C2</t>
  </si>
  <si>
    <t>1.3.01.C2A1</t>
  </si>
  <si>
    <t>1.3.01.C2A2</t>
  </si>
  <si>
    <t>1.3.01.C3</t>
  </si>
  <si>
    <t>1.3.01.C3A1</t>
  </si>
  <si>
    <t>1.3.01.C3A2</t>
  </si>
  <si>
    <t>2.3.01.F</t>
  </si>
  <si>
    <t>2.3.01.P</t>
  </si>
  <si>
    <t>2.3.01.C1</t>
  </si>
  <si>
    <t>2.3.01.C1A1</t>
  </si>
  <si>
    <t>2.3.01.C1A2</t>
  </si>
  <si>
    <t>2.3.01.C2</t>
  </si>
  <si>
    <t>2.3.01.C2A1</t>
  </si>
  <si>
    <t>2.3.01.C2A2</t>
  </si>
  <si>
    <t>2.3.02.F</t>
  </si>
  <si>
    <t>2.3.02.P</t>
  </si>
  <si>
    <t>2.3.02.C1</t>
  </si>
  <si>
    <t>2.3.02.C1A1</t>
  </si>
  <si>
    <t>2.3.02.C1A2</t>
  </si>
  <si>
    <t>2.3.02.C2</t>
  </si>
  <si>
    <t>2.3.02.C2A1</t>
  </si>
  <si>
    <t>2.3.02.C2A2</t>
  </si>
  <si>
    <t>4.4.01.F</t>
  </si>
  <si>
    <t>4.4.01.P</t>
  </si>
  <si>
    <t>4.4.01.C1</t>
  </si>
  <si>
    <t>4.4.01.C1A1</t>
  </si>
  <si>
    <t>4.4.01.C1A2</t>
  </si>
  <si>
    <t>4.4.01.C2</t>
  </si>
  <si>
    <t>4.4.01.C2A1</t>
  </si>
  <si>
    <t>4.4.01.C2A2</t>
  </si>
  <si>
    <t>4.4.01.C3a</t>
  </si>
  <si>
    <t>4.4.01.C3b</t>
  </si>
  <si>
    <t>4.4.01.C3A1</t>
  </si>
  <si>
    <t>4.4.01.C3A2</t>
  </si>
  <si>
    <t>4.4.01.C4</t>
  </si>
  <si>
    <t>4.4.01.C4A1</t>
  </si>
  <si>
    <t>4.4.01.C4A2</t>
  </si>
  <si>
    <t>3.2.04.F</t>
  </si>
  <si>
    <t>3.2.04.P</t>
  </si>
  <si>
    <t>3.2.04.C1</t>
  </si>
  <si>
    <t>3.2.04.C1A1</t>
  </si>
  <si>
    <t>3.2.04.C2</t>
  </si>
  <si>
    <t>3.2.04.C2A1</t>
  </si>
  <si>
    <t>3.2.04.C3</t>
  </si>
  <si>
    <t>3.2.04.C3A1</t>
  </si>
  <si>
    <t>3.2.04.C4</t>
  </si>
  <si>
    <t>3.2.04.C4A1</t>
  </si>
  <si>
    <t>3.1.02.F</t>
  </si>
  <si>
    <t>3.1.02.P</t>
  </si>
  <si>
    <t>3.1.02.C1</t>
  </si>
  <si>
    <t>3.1.02.C1A1</t>
  </si>
  <si>
    <t>3.1.02.C1A2</t>
  </si>
  <si>
    <t>3.1.02.C2</t>
  </si>
  <si>
    <t>3.1.02.C2A1</t>
  </si>
  <si>
    <t>3.1.02.C2A2</t>
  </si>
  <si>
    <t>3.1.02.C3</t>
  </si>
  <si>
    <t>3.1.02.C3A1</t>
  </si>
  <si>
    <t>3.1.02.C3A2</t>
  </si>
  <si>
    <t>3.2.03.F</t>
  </si>
  <si>
    <t>3.2.03.P</t>
  </si>
  <si>
    <t>3.2.03.C1</t>
  </si>
  <si>
    <t>3.2.03.C1A1</t>
  </si>
  <si>
    <t>3.2.03.C2</t>
  </si>
  <si>
    <t>3.2.03.C2A1</t>
  </si>
  <si>
    <t>3.2.03.C3</t>
  </si>
  <si>
    <t>3.2.03.C3A1</t>
  </si>
  <si>
    <t>3.2.03.C4</t>
  </si>
  <si>
    <t>3.2.03.C4A1</t>
  </si>
  <si>
    <t>3.2.03.C5</t>
  </si>
  <si>
    <t>3.2.03.C5A1</t>
  </si>
  <si>
    <t>3.2.03.C6</t>
  </si>
  <si>
    <t>3.2.03.C6A1</t>
  </si>
  <si>
    <t>3.2.03.C7</t>
  </si>
  <si>
    <t>3.2.03.C7A1</t>
  </si>
  <si>
    <t>3.2.03.C8</t>
  </si>
  <si>
    <t>3.2.03.C8A1</t>
  </si>
  <si>
    <t>3.2.03.C9</t>
  </si>
  <si>
    <t>3.2.03.C9A1</t>
  </si>
  <si>
    <t>3.2.03.C10</t>
  </si>
  <si>
    <t>3.2.03.C10A1</t>
  </si>
  <si>
    <t>3.2.02.F</t>
  </si>
  <si>
    <t>3.2.02.P</t>
  </si>
  <si>
    <t>3.2.02.C1</t>
  </si>
  <si>
    <t>3.2.02.C1A1</t>
  </si>
  <si>
    <t>3.2.02.C2</t>
  </si>
  <si>
    <t>3.2.02.C2A1</t>
  </si>
  <si>
    <t>3.2.02.C3</t>
  </si>
  <si>
    <t>3.2.02.C3A1</t>
  </si>
  <si>
    <t>3.2.02.C4</t>
  </si>
  <si>
    <t>3.2.02.C4A1</t>
  </si>
  <si>
    <t>3.2.02.C5</t>
  </si>
  <si>
    <t>3.2.02.C5A1</t>
  </si>
  <si>
    <t>3.2.02.C6</t>
  </si>
  <si>
    <t>3.2.02.C6A1</t>
  </si>
  <si>
    <t>3.2.02.C7</t>
  </si>
  <si>
    <t>3.2.02.C7A1</t>
  </si>
  <si>
    <t>3.2.01.F</t>
  </si>
  <si>
    <t>3.2.01.P</t>
  </si>
  <si>
    <t>3.2.01.C1</t>
  </si>
  <si>
    <t>3.2.01.C1A1</t>
  </si>
  <si>
    <t>3.2.01.C1A2</t>
  </si>
  <si>
    <t>3.2.01.C2</t>
  </si>
  <si>
    <t>3.2.01.C2A1</t>
  </si>
  <si>
    <t>3.2.01.C2A2</t>
  </si>
  <si>
    <t>3.2.01.C3</t>
  </si>
  <si>
    <t>3.2.01.C3A1</t>
  </si>
  <si>
    <t>3.2.01.C3A2</t>
  </si>
  <si>
    <t>3.1.01.F</t>
  </si>
  <si>
    <t>3.1.01.P</t>
  </si>
  <si>
    <t>3.1.01.C1</t>
  </si>
  <si>
    <t>3.1.01.C1A1</t>
  </si>
  <si>
    <t>3.1.01.C2</t>
  </si>
  <si>
    <t>3.1.01.C2A1</t>
  </si>
  <si>
    <t>3.1.01.C3</t>
  </si>
  <si>
    <t>3.1.01.C3A1</t>
  </si>
  <si>
    <t>3.1.01.C4</t>
  </si>
  <si>
    <t>3.1.01.C4A1</t>
  </si>
  <si>
    <t>3.1.01.C5</t>
  </si>
  <si>
    <t>3.1.01.C5A1</t>
  </si>
  <si>
    <t>3.1.01.C6</t>
  </si>
  <si>
    <t>3.1.01.C6A1</t>
  </si>
  <si>
    <t>3.1.01.C7</t>
  </si>
  <si>
    <t>3.1.01.C7A1</t>
  </si>
  <si>
    <t>3.1.01.C8</t>
  </si>
  <si>
    <t>3.1.01.C8A1</t>
  </si>
  <si>
    <t>3.1.01.C9</t>
  </si>
  <si>
    <t>3.1.01.C9A1</t>
  </si>
  <si>
    <t>3.1.01.C10</t>
  </si>
  <si>
    <t>3.1.01.C10A1</t>
  </si>
  <si>
    <t>5.1.01.F</t>
  </si>
  <si>
    <t>5.1.01.P</t>
  </si>
  <si>
    <t>5.1.01.C1</t>
  </si>
  <si>
    <t>5.1.01.C1A1</t>
  </si>
  <si>
    <t>5.1.01.C1A2</t>
  </si>
  <si>
    <t>5.1.01.C2</t>
  </si>
  <si>
    <t>5.1.01.C2A1</t>
  </si>
  <si>
    <t>5.1.01.C2A2</t>
  </si>
  <si>
    <t>4.3.01.F</t>
  </si>
  <si>
    <t>4.3.01.P</t>
  </si>
  <si>
    <t>4.3.01.C1</t>
  </si>
  <si>
    <t>4.3.01.C1A1</t>
  </si>
  <si>
    <t>4.3.01.C1A2</t>
  </si>
  <si>
    <t>4.3.01.C2</t>
  </si>
  <si>
    <t>4.3.01.C2A1</t>
  </si>
  <si>
    <t>4.3.01.C2A2</t>
  </si>
  <si>
    <t>4.3.01.C3</t>
  </si>
  <si>
    <t>4.3.01.C3A1</t>
  </si>
  <si>
    <t>4.3.01.C3A2</t>
  </si>
  <si>
    <t>4.3.01.C4</t>
  </si>
  <si>
    <t>4.3.01.C4A1</t>
  </si>
  <si>
    <t>4.3.01.C4A2</t>
  </si>
  <si>
    <t>4.3.01.C4A3</t>
  </si>
  <si>
    <t>4.3.01.C5</t>
  </si>
  <si>
    <t>4.3.01.C5A1</t>
  </si>
  <si>
    <t>4.3.01.C5A2</t>
  </si>
  <si>
    <t>4.5.01.F</t>
  </si>
  <si>
    <t>4.5.01.P</t>
  </si>
  <si>
    <t>4.5.01.C1</t>
  </si>
  <si>
    <t>4.5.01.C1A1</t>
  </si>
  <si>
    <t>4.5.01.C1A2</t>
  </si>
  <si>
    <t>4.5.01.C2</t>
  </si>
  <si>
    <t>4.5.01.C2A1</t>
  </si>
  <si>
    <t>4.5.01.C2A2</t>
  </si>
  <si>
    <t>4.5.01.C3</t>
  </si>
  <si>
    <t>4.5.01.C3A1</t>
  </si>
  <si>
    <t>4.5.01.C3A2</t>
  </si>
  <si>
    <t>4.5.01.C4</t>
  </si>
  <si>
    <t>4.5.01.C4A1</t>
  </si>
  <si>
    <t>4.5.01.C4A2</t>
  </si>
  <si>
    <t>4.5.01.C5</t>
  </si>
  <si>
    <t>4.5.01.C5A1</t>
  </si>
  <si>
    <t>4.5.01.C5A2</t>
  </si>
  <si>
    <t>4.5.01.C5A3</t>
  </si>
  <si>
    <t>5.3.01.F</t>
  </si>
  <si>
    <t>5.3.01.P</t>
  </si>
  <si>
    <t>5.3.01.C1</t>
  </si>
  <si>
    <t>5.3.01.C1A1</t>
  </si>
  <si>
    <t>5.3.01.C1A2</t>
  </si>
  <si>
    <t>5.3.01.C2</t>
  </si>
  <si>
    <t>5.3.01.C2A1</t>
  </si>
  <si>
    <t>5.3.01.C2A2</t>
  </si>
  <si>
    <t>5.4.01.F</t>
  </si>
  <si>
    <t>5.4.01.P</t>
  </si>
  <si>
    <t>5.4.01.C1</t>
  </si>
  <si>
    <t>5.4.01.C1A1</t>
  </si>
  <si>
    <t>5.4.01.C1A2</t>
  </si>
  <si>
    <t>5.4.01.C2</t>
  </si>
  <si>
    <t>5.4.01.C2A1</t>
  </si>
  <si>
    <t>5.4.01.C2A2</t>
  </si>
  <si>
    <t>3.1.03.F</t>
  </si>
  <si>
    <t>3.1.03.P</t>
  </si>
  <si>
    <t>3.1.03.C1a</t>
  </si>
  <si>
    <t>3.1.03.C1b</t>
  </si>
  <si>
    <t>3.1.03.C1A1</t>
  </si>
  <si>
    <t>3.1.03.C1A2</t>
  </si>
  <si>
    <t>3.1.03.C1A3</t>
  </si>
  <si>
    <t>3.1.03.C2a</t>
  </si>
  <si>
    <t>3.1.03.C2b</t>
  </si>
  <si>
    <t>3.1.03.C2A1</t>
  </si>
  <si>
    <t>3.1.03.C2A2</t>
  </si>
  <si>
    <t>3.1.03.C2A3</t>
  </si>
  <si>
    <t>3.1.03.C3a</t>
  </si>
  <si>
    <t>3.1.03.C3b</t>
  </si>
  <si>
    <t>3.1.03.C3A1</t>
  </si>
  <si>
    <t>3.1.03.C3A2</t>
  </si>
  <si>
    <t>3.1.03.C3A3</t>
  </si>
  <si>
    <t>3.1.03.C3A4</t>
  </si>
  <si>
    <t>3.1.03.C4a</t>
  </si>
  <si>
    <t>3.1.03.C4b</t>
  </si>
  <si>
    <t>3.1.03.C4A1</t>
  </si>
  <si>
    <t>3.1.03.C4A2</t>
  </si>
  <si>
    <t>3.1.03.C4A3</t>
  </si>
  <si>
    <t>3.1.03.C4A4</t>
  </si>
  <si>
    <t>3.1.03.C5a</t>
  </si>
  <si>
    <t>3.1.03.C5b</t>
  </si>
  <si>
    <t>3.1.03.C5A1</t>
  </si>
  <si>
    <t>3.1.03.C5A2</t>
  </si>
  <si>
    <t>3.1.03.C5A3</t>
  </si>
  <si>
    <t>3.1.03.C5A4</t>
  </si>
  <si>
    <t>1.1.04.F</t>
  </si>
  <si>
    <t>1.1.04.P</t>
  </si>
  <si>
    <t>1.1.04.C1</t>
  </si>
  <si>
    <t>1.1.04.C1A1</t>
  </si>
  <si>
    <t>1.1.04.C1A2</t>
  </si>
  <si>
    <t>1.1.04.C1A3</t>
  </si>
  <si>
    <t>1.1.04.C2</t>
  </si>
  <si>
    <t>1.1.04.C2A1</t>
  </si>
  <si>
    <t>1.1.04.C2A2</t>
  </si>
  <si>
    <t>1.1.04.C2A3</t>
  </si>
  <si>
    <t>Porcentaje de percepción de satisfacción en los servicios municipales.</t>
  </si>
  <si>
    <t>Porcentaje de procesos expedidos dados a conocer al operador</t>
  </si>
  <si>
    <t>Porcentaje de difusión de la creación y/o actualización de procesos</t>
  </si>
  <si>
    <t>Cumplimiento de actividades para el desarrollo de identificación de procesos clave</t>
  </si>
  <si>
    <t>Porcentaje de avance en la elaboración de documento "guía para el envío de procesos actualizados"</t>
  </si>
  <si>
    <t>Porcentaje de procesos actualizados</t>
  </si>
  <si>
    <t>Porcentaje de avance en la elaboración de proceso  de "solicitud de actualización de procesos"</t>
  </si>
  <si>
    <t>Porcentaje de validación de procesos vigentes</t>
  </si>
  <si>
    <t>Porcentaje de mejora en Gestión por Resultado</t>
  </si>
  <si>
    <t>Porcentaje de Implementación Gestión por Resultados</t>
  </si>
  <si>
    <t>Porcentaje de Cumplimiento de Personal Capacitado</t>
  </si>
  <si>
    <t>Porcentaje de Cumplimiento de Cursos</t>
  </si>
  <si>
    <t>Porcentaje de Sensibilización</t>
  </si>
  <si>
    <t>Índice de Cumplimiento Normativo</t>
  </si>
  <si>
    <t>Índice de Manuales lineamientos y guías aplicables al GPR</t>
  </si>
  <si>
    <t>Índice de Formatos MIR</t>
  </si>
  <si>
    <t>Porcentaje de acciones de Gobierno Abierto</t>
  </si>
  <si>
    <t>Porcentaje de acciones para un Gobierno Abierto accesible e incluyente</t>
  </si>
  <si>
    <t>Porcentaje de acciones de accesibilidad</t>
  </si>
  <si>
    <t>Porcentaje de instalación de Centros de Atención al Ciudadano</t>
  </si>
  <si>
    <t>Porcentaje de acciones de difusión de obligaciones de Transparencia</t>
  </si>
  <si>
    <t>Porcentaje de acciones que impulso las políticas de accesibilidad</t>
  </si>
  <si>
    <t>Porcentaje de Actualización normativa</t>
  </si>
  <si>
    <t>Porcentaje de proyectos presentados para tener espacios accesibles para el acceso a la información.</t>
  </si>
  <si>
    <t>Porcentaje de creación y funcionamiento de las áreas de gestión documental y archivo</t>
  </si>
  <si>
    <t>Porcentaje de implementación de programa de gestión documental y archivos</t>
  </si>
  <si>
    <t>Porcentaje de creación de normatividad aplicable en materia de gestión documental</t>
  </si>
  <si>
    <t>Porcentaje de creación de instrumentos de control y de consulta de archivos</t>
  </si>
  <si>
    <t>Porcentaje de acciones que promueven la creación de normas para digitalización de archivos</t>
  </si>
  <si>
    <t>Porcentaje de acciones para dar a conocer las obligaciones de gestión documental</t>
  </si>
  <si>
    <t>Porcentaje de realización de capacitación especializada</t>
  </si>
  <si>
    <t xml:space="preserve">Porcentaje de cumplimiento de designación de enlaces de gestión documental y archivos </t>
  </si>
  <si>
    <t>Porcentaje de trámites y servicios con resolución en tiempo</t>
  </si>
  <si>
    <t>Porcentaje de trámites y servicios solicitados</t>
  </si>
  <si>
    <t>Porcentaje de trámites y servicios publicados</t>
  </si>
  <si>
    <t>Porcentaje de trámites simplificados</t>
  </si>
  <si>
    <t>Actualización de catálogo</t>
  </si>
  <si>
    <t>Porcentaje de sistemas implementados para trámites</t>
  </si>
  <si>
    <t>Porcentaje de apertura de empresas en 3 días</t>
  </si>
  <si>
    <t>Porcentaje de permisos de construcción en 22 días</t>
  </si>
  <si>
    <t>Porcentaje de quejas de trámites y servicios</t>
  </si>
  <si>
    <t>Porcentaje de cumplimiento con agenda de planeación regulatoria</t>
  </si>
  <si>
    <t>Porcentaje de implementación de la NLMR</t>
  </si>
  <si>
    <t>Porcentaje de capacitaciones</t>
  </si>
  <si>
    <t>Porcentaje de informes de avance</t>
  </si>
  <si>
    <t>Porcentaje de capacitaciones realizadas</t>
  </si>
  <si>
    <t>Porcentaje de capacitaciones en Estándar de Competencia</t>
  </si>
  <si>
    <t>Porcentaje de elaboración del Plan de capacitación</t>
  </si>
  <si>
    <t>Porcentaje en la Implementación del DNC</t>
  </si>
  <si>
    <t>Porcentaje de actividades que impulsan las capacitaciones</t>
  </si>
  <si>
    <t>Porcentaje de capacitaciones especializadas</t>
  </si>
  <si>
    <t>Porcentaje de Instructores Municipales capacitados</t>
  </si>
  <si>
    <t>Porcentaje de Procesos de capacitación documentados</t>
  </si>
  <si>
    <t>Índice de corrupción interno</t>
  </si>
  <si>
    <t>Porcentaje de auditorías realizadas con resultados satisfactorio</t>
  </si>
  <si>
    <t>Porcentaje de acciones en materia de ética pública y combate a la corrupción</t>
  </si>
  <si>
    <t>Porcentaje de aplicación de encuestas</t>
  </si>
  <si>
    <t>Porcentaje de acciones para la difusión y socialización en mataría de ética</t>
  </si>
  <si>
    <t>Porcentaje de acciones para la implementación de un programa anticorrupción</t>
  </si>
  <si>
    <t>Porcentaje de Marco Normativo actualizado</t>
  </si>
  <si>
    <t>Detección de Necesidades de capacitación en materia de ética</t>
  </si>
  <si>
    <t>Porcentaje de atención a acciones de vigilancia de Adquisiciones y de Obra Pública</t>
  </si>
  <si>
    <t>Porcentaje de auditorías concluidas</t>
  </si>
  <si>
    <t>Porcentaje de aumento de espacios públicos</t>
  </si>
  <si>
    <t>Tasa de variación de conexiones en espacios públicos municipales con servicio de internet gratuito</t>
  </si>
  <si>
    <t>Porcentaje de difusión por documento</t>
  </si>
  <si>
    <t>Difusión de información de espacios públicos en portal web</t>
  </si>
  <si>
    <t>Aumento de difusión de información de espacios públicos en redes sociales</t>
  </si>
  <si>
    <t>Tasa de crecimiento de trámites en línea</t>
  </si>
  <si>
    <t>Porcentaje de análisis de trámites informativos</t>
  </si>
  <si>
    <t>Porcentaje de dependencias informadas</t>
  </si>
  <si>
    <t>Porcentaje de ciudadanos encuestados que fueron atendidos en tiempo en el trámite o servicio solicitado</t>
  </si>
  <si>
    <t>Porcentaje de ciudadanos encuestados que calificaron la atención recibida en trámites o servicios otorgados como buena o excelente</t>
  </si>
  <si>
    <t>Porcentaje de incremento en el número de solicitudes atendidas</t>
  </si>
  <si>
    <t>Porcentaje de zonas del municipio de Monterrey con Centros de Atención Municipal</t>
  </si>
  <si>
    <t>Porcentaje de actualización del catálogo de trámites y servicios</t>
  </si>
  <si>
    <t>Porcentaje de trámites y servicios homologados</t>
  </si>
  <si>
    <t>Porcentaje del personal en áreas de atención al público capacitado</t>
  </si>
  <si>
    <t>Porcentaje de solicitudes ciudadanas resueltas</t>
  </si>
  <si>
    <t>Porcentaje de trámites de permisos de construcción resueltos en tiempo</t>
  </si>
  <si>
    <t>Porcentaje de trámites de permisos de construcción resueltos</t>
  </si>
  <si>
    <t>Porcentaje de incremento en inspecciones en materia de desarrollo urbano y ecología realizadas</t>
  </si>
  <si>
    <t>Porcentaje de incremento en la participación en evaluaciones ciudadanas</t>
  </si>
  <si>
    <t>Porcentaje de incremento en la participación en convocatorias públicas</t>
  </si>
  <si>
    <t>Porcentaje de juntas vecinales constituidas</t>
  </si>
  <si>
    <t>Porcentaje jueces auxiliares capacitados</t>
  </si>
  <si>
    <t>Porcentaje de colonias con juntas vecinales realizadas</t>
  </si>
  <si>
    <t>Porcentaje de convocatorias en materia de participación ciudadana realizadas</t>
  </si>
  <si>
    <t>Porcentaje de incremento en el número de proyectos realizados con Organizaciones de la Sociedad Civil</t>
  </si>
  <si>
    <t>Porcentaje de audiencias públicas realizadas</t>
  </si>
  <si>
    <t>Porcentaje de evaluaciones ciudadanas realizadas</t>
  </si>
  <si>
    <t>Porcentaje de encuestas sobre funcionamiento de programas realizadas</t>
  </si>
  <si>
    <t>Porcentaje de reportes de resultados de evaluaciones a programas elaborados</t>
  </si>
  <si>
    <t>Porcentaje de programas evaluados que cuentan con programas de mejora</t>
  </si>
  <si>
    <t>Porcentaje de llamadas de calidad sobre trámites y servicios realizadas</t>
  </si>
  <si>
    <t>Porcentaje de reportes de resultados de llamadas de calidad elaborados</t>
  </si>
  <si>
    <t>Porcentaje de trámites y servicios que elaboran planes de mejora</t>
  </si>
  <si>
    <t>Porcentaje de población que percibe al municipio de Monterrey como seguro</t>
  </si>
  <si>
    <t>Porcentaje de incremento en sanciones en observancia a reglamentos municipales</t>
  </si>
  <si>
    <t>Porcentaje de incremento en el número de infracciones y clausuras en actividades de establecimientos de venta y/o consumo de bebidas alcohólicas</t>
  </si>
  <si>
    <t>Porcentaje de inspecciones a establecimientos con venta y/o consumo de bebidas alcohólicas realizadas</t>
  </si>
  <si>
    <t>Porcentaje de solicitudes de anuencias a establecimientos con venta y/o consumo de bebidas alcohólicas atendidas</t>
  </si>
  <si>
    <t>Porcentaje de incremento en el número de servicios ofrecidos en materia de protección civil</t>
  </si>
  <si>
    <t>Porcentaje de inspecciones en materia de protección civil realizadas</t>
  </si>
  <si>
    <t>Porcentaje de acciones de capacitación en materia de protección civil realizadas</t>
  </si>
  <si>
    <t>Porcentaje de incremento en detenciones por faltas administrativas</t>
  </si>
  <si>
    <t>Porcentaje de solicitudes de mediación de conflictos atendidas</t>
  </si>
  <si>
    <t>Porcentaje de jueces calificadores capacitados</t>
  </si>
  <si>
    <t>Porcentaje de mediadores capacitados</t>
  </si>
  <si>
    <t>Porcentaje de inspecciones a espacios destinados al comercio fijo, semifijo, ambulante y Mercados Municipales realizadas</t>
  </si>
  <si>
    <t>Porcentaje de permisos de ocupación comercial en la viá pública dictaminados en tiempo y forma</t>
  </si>
  <si>
    <t>Porcentaje de personas con acceso a la salud</t>
  </si>
  <si>
    <t xml:space="preserve">Porcentaje de acciones realizadas </t>
  </si>
  <si>
    <t>Porcentaje de opiniones y recomendaciones emitidas</t>
  </si>
  <si>
    <t xml:space="preserve">Porcentaje de sesiones </t>
  </si>
  <si>
    <t>Porcentaje de colonias visitadas</t>
  </si>
  <si>
    <t xml:space="preserve">Porcentaje de hogares encuestados </t>
  </si>
  <si>
    <t>Porcentaje de personas beneficiadas</t>
  </si>
  <si>
    <t xml:space="preserve">Porcentaje de ferias realizadas </t>
  </si>
  <si>
    <t>Porcentaje de ferias realizadas</t>
  </si>
  <si>
    <t>Porcentaje de población participando en acciones colectivas</t>
  </si>
  <si>
    <t xml:space="preserve">Porcentaje de aceptación de los proyectos </t>
  </si>
  <si>
    <t xml:space="preserve">Porcentaje de colonias beneficiadas  </t>
  </si>
  <si>
    <t>Porcentaje de fachadas intervenidas</t>
  </si>
  <si>
    <t>Porcentaje de espacios intervenido</t>
  </si>
  <si>
    <t>Porcentaje de murales realizados</t>
  </si>
  <si>
    <t>Porcentaje de activaciones</t>
  </si>
  <si>
    <t xml:space="preserve">Porcentaje de gestiones sociales entre comunidad y gobierno </t>
  </si>
  <si>
    <t xml:space="preserve">Porcentaje de Guías Sociales constituidos </t>
  </si>
  <si>
    <t xml:space="preserve">Porcentaje de reuniones </t>
  </si>
  <si>
    <t>Porcentaje de personas practicando deporte</t>
  </si>
  <si>
    <t xml:space="preserve">Porcentaje de actividades deportivas </t>
  </si>
  <si>
    <t xml:space="preserve">Porcentaje de personas inscritas </t>
  </si>
  <si>
    <t>Porcentaje de escuelas deportivas</t>
  </si>
  <si>
    <t>Porcentaje de talentos deportivos</t>
  </si>
  <si>
    <t xml:space="preserve">Porcentaje de deportistas olímpicos </t>
  </si>
  <si>
    <t>Porcentaje de talentos deportivos con discapacidad</t>
  </si>
  <si>
    <t xml:space="preserve">Porcentaje de deportistas paralímpicos </t>
  </si>
  <si>
    <t xml:space="preserve">Porcentaje de apoyos económicos </t>
  </si>
  <si>
    <t xml:space="preserve">Porcentaje de apoyos deportivos </t>
  </si>
  <si>
    <t>Porcentaje de eventos</t>
  </si>
  <si>
    <t xml:space="preserve">Porcentaje de activaciones en espacios públicos </t>
  </si>
  <si>
    <t xml:space="preserve">Porcentaje de participantes en  activaciones masivas  </t>
  </si>
  <si>
    <t xml:space="preserve">Porcentaje de actividades rítmicas masivas </t>
  </si>
  <si>
    <t xml:space="preserve">Porcentaje de colonias beneficiadas </t>
  </si>
  <si>
    <t xml:space="preserve">Porcentaje de rehabilitaciones </t>
  </si>
  <si>
    <t>Porcentaje de personas participando en ligas</t>
  </si>
  <si>
    <t xml:space="preserve">Porcentaje de ligas deportivas </t>
  </si>
  <si>
    <t xml:space="preserve">Porcentaje de grupos vulnerables participando </t>
  </si>
  <si>
    <t>Porcentaje de actividades</t>
  </si>
  <si>
    <t>Porcentaje de personas participando en actividades artístico/culturales</t>
  </si>
  <si>
    <t>Porcentaje de actividades culturales</t>
  </si>
  <si>
    <t>Porcentaje de beneficiados</t>
  </si>
  <si>
    <t>Porcentaje de disciplinas musicales</t>
  </si>
  <si>
    <t xml:space="preserve">Porcentaje de asistentes </t>
  </si>
  <si>
    <t>Porcentaje de funciones realizadas</t>
  </si>
  <si>
    <t xml:space="preserve">Porcentaje de jóvenes participando </t>
  </si>
  <si>
    <t>Porcentaje de murales pintados</t>
  </si>
  <si>
    <t>Porcentaje de eventos culturales</t>
  </si>
  <si>
    <t xml:space="preserve">Porcentaje de espectáculos </t>
  </si>
  <si>
    <t xml:space="preserve">Porcentaje de eventos de calidad </t>
  </si>
  <si>
    <t>Porcentajes de actividades de promoción</t>
  </si>
  <si>
    <t xml:space="preserve">Porcentaje de espacios reactivados </t>
  </si>
  <si>
    <t xml:space="preserve">Porcentaje de muestras galerísticas </t>
  </si>
  <si>
    <t xml:space="preserve">Porcentaje personas inscritas en los talleres, cursos y capacitaciones </t>
  </si>
  <si>
    <t>Porcentaje de cursos formativos</t>
  </si>
  <si>
    <t xml:space="preserve">Porcentaje de convenio firmados </t>
  </si>
  <si>
    <t xml:space="preserve">Porcentaje de becas gestionadas </t>
  </si>
  <si>
    <t>Nivel de aceptación de los cursos</t>
  </si>
  <si>
    <t xml:space="preserve">Porcentaje de beneficiados </t>
  </si>
  <si>
    <t xml:space="preserve">Porcentaje de mejoras a la red de bibliotecas </t>
  </si>
  <si>
    <t xml:space="preserve">Porcentaje de bibliotecas rehabilitadas </t>
  </si>
  <si>
    <t>Porcentaje de población en condición de pobreza que obtuvo apoyos</t>
  </si>
  <si>
    <t xml:space="preserve">Porcentaje de población en situación de pobreza </t>
  </si>
  <si>
    <t xml:space="preserve">Porcentaje de apoyos otorgados </t>
  </si>
  <si>
    <t>Porcentaje de comedores comunitarios instalados</t>
  </si>
  <si>
    <t xml:space="preserve">Porcentaje de apoyos realizados a jefas de familia </t>
  </si>
  <si>
    <t>Porcentaje de jefas de familia beneficiadas</t>
  </si>
  <si>
    <t>Porcentaje de brigadas realizadas</t>
  </si>
  <si>
    <t xml:space="preserve">Porcentaje de atenciones en brigadas </t>
  </si>
  <si>
    <t xml:space="preserve">Porcentaje de familias beneficiadas </t>
  </si>
  <si>
    <t xml:space="preserve">Porcentaje de Huertos Urbanos instalados </t>
  </si>
  <si>
    <t xml:space="preserve">Porcentaje de espacios instalados </t>
  </si>
  <si>
    <t xml:space="preserve">Porcentaje de personas beneficiadas </t>
  </si>
  <si>
    <t xml:space="preserve">Porcentaje de paquetes de útiles entregados </t>
  </si>
  <si>
    <t xml:space="preserve">Porcentaje de personas atendidas con asesorías </t>
  </si>
  <si>
    <t xml:space="preserve">Porcentaje de casos resueltos </t>
  </si>
  <si>
    <t xml:space="preserve">Porcentaje de becas entregadas </t>
  </si>
  <si>
    <t>Porcentaje de metros cuadrados de la superficie territorial planeados del municipio de Monterrey</t>
  </si>
  <si>
    <t>Cantidad de reglamentos modificados.</t>
  </si>
  <si>
    <t>Actualización al Plan de Desarrollo Urbano</t>
  </si>
  <si>
    <t>Porcentaje de programas parciales elaborados.</t>
  </si>
  <si>
    <t>Porcentaje de estrategias implementadas</t>
  </si>
  <si>
    <t>Porcentaje de metros de calles habilitadas</t>
  </si>
  <si>
    <t>Porcentaje de metro lineales de calle diseñadas.</t>
  </si>
  <si>
    <t>Porcentaje de metros planeados por humanizar</t>
  </si>
  <si>
    <t xml:space="preserve">Tasa de variación de percepción de seguridad  </t>
  </si>
  <si>
    <t xml:space="preserve">Tasa de variación de delitos de cobertura municipal. </t>
  </si>
  <si>
    <t>Porcentaje de suficiencia de elementos operativos de policía.</t>
  </si>
  <si>
    <t xml:space="preserve">Porcentaje de Reclutamiento efectivo </t>
  </si>
  <si>
    <t xml:space="preserve">Porcentaje de permanencia de elementos operativos de policía </t>
  </si>
  <si>
    <t xml:space="preserve">Porcentaje del nivel de equipamiento </t>
  </si>
  <si>
    <t>Nivel de equipamiento policial</t>
  </si>
  <si>
    <t xml:space="preserve">Nivel de equipamiento personal de los elementos operativos de policía  </t>
  </si>
  <si>
    <t xml:space="preserve">Porcentaje de estrategias en materia de investigación propuestas por la unidad </t>
  </si>
  <si>
    <t xml:space="preserve">Porcentaje de patrones delictuales en relación al total de registros de la unidad </t>
  </si>
  <si>
    <t xml:space="preserve">Porcentaje de adquisición del equipo tecnológico  </t>
  </si>
  <si>
    <t>Nivel de transversalidad en materia de prevención</t>
  </si>
  <si>
    <t>Porcentaje de personal en la dirección de prevención</t>
  </si>
  <si>
    <t xml:space="preserve">Porcentaje de políticas públicas de prevención </t>
  </si>
  <si>
    <t xml:space="preserve">Tasa de variación de recomendaciones de la CEDH  </t>
  </si>
  <si>
    <t xml:space="preserve">Porcentaje de procedimientos de actuación elaborados </t>
  </si>
  <si>
    <t xml:space="preserve">Tasa de disminución de lesionados en hechos de tránsito </t>
  </si>
  <si>
    <t>Tasa de disminución de hechos de tránsito</t>
  </si>
  <si>
    <t>Porcentaje de suficiencia de elementos operativos</t>
  </si>
  <si>
    <t xml:space="preserve">Tasa de reclutamiento efectivo </t>
  </si>
  <si>
    <t>Tasa de permanencia de elementos operativos</t>
  </si>
  <si>
    <t xml:space="preserve">Porcentaje de policías de tránsito con equipamiento </t>
  </si>
  <si>
    <t xml:space="preserve">Porcentaje de equipamiento adquirido </t>
  </si>
  <si>
    <t xml:space="preserve">Porcentaje de cumplimiento de adquisiciones </t>
  </si>
  <si>
    <t xml:space="preserve">Porcentaje de personal capacitado </t>
  </si>
  <si>
    <t xml:space="preserve">Nivel de equipo tecnológico </t>
  </si>
  <si>
    <t>Porcentaje de dispositivos para el control de tránsito modernizados</t>
  </si>
  <si>
    <t xml:space="preserve">Porcentaje de señales nuevas instaladas  </t>
  </si>
  <si>
    <t>Porcentaje de semáforos modernizados</t>
  </si>
  <si>
    <t xml:space="preserve">Porcentaje de operativos de vialidad  </t>
  </si>
  <si>
    <t xml:space="preserve">Porcentaje de operativos para regular la velocidad  </t>
  </si>
  <si>
    <t xml:space="preserve">Porcentaje de operativos para regular el tráfico pesado </t>
  </si>
  <si>
    <t xml:space="preserve">Porcentaje de operativos de alcoholimetría </t>
  </si>
  <si>
    <t>Porcentaje de satisfacción en encuesta de satisfacción y calidad en el servicio</t>
  </si>
  <si>
    <t xml:space="preserve">Cumplimiento en la cobertura de metas </t>
  </si>
  <si>
    <t>Porcentaje de cumplimiento de programas operativos</t>
  </si>
  <si>
    <t>Porcentaje de cobertura de modernización del Alumbrado Público</t>
  </si>
  <si>
    <t xml:space="preserve">Porcentaje cobertura de programa de bacheo </t>
  </si>
  <si>
    <t>Incremento en el porcentaje de cobertura destinada a programas</t>
  </si>
  <si>
    <t>Incremento en el porcentaje de atención a solicitudes ciudadanas</t>
  </si>
  <si>
    <t>Porcentaje de cumplimiento de la capacidad operativa</t>
  </si>
  <si>
    <t>Cumplimiento de campañas de intervención con la comunidad</t>
  </si>
  <si>
    <t>Promedio de cumplimiento en las metas que integran el programa Monterrey limpio</t>
  </si>
  <si>
    <t>Porcentaje de cumplimiento de estrategias de fomento de desarrollo sustentable</t>
  </si>
  <si>
    <t>Incremento en la cantidad de brigadas de limpieza realizadas</t>
  </si>
  <si>
    <t>Porcentaje de cumplimiento en capacitación ciudadana.</t>
  </si>
  <si>
    <t>Porcentaje de cumplimiento en la realización de los programas de inspección.</t>
  </si>
  <si>
    <t>Porcentaje de cumplimiento en la instalación de botes de basura</t>
  </si>
  <si>
    <t xml:space="preserve">Porcentaje de cumplimiento en programa de escuelas </t>
  </si>
  <si>
    <t>Tasa de variación del índice de vulnerabilidad social</t>
  </si>
  <si>
    <t>Porcentaje de personas vulnerables participantes en los programas</t>
  </si>
  <si>
    <t>Porcentaje de personas en situación de vulnerabilidad con servicios de atención integral atendidas</t>
  </si>
  <si>
    <t>Porcentaje de servicios de atención integral brindados</t>
  </si>
  <si>
    <t>Porcentaje de difusiones realizadas</t>
  </si>
  <si>
    <t>Porcentaje de encuestas realizadas</t>
  </si>
  <si>
    <t>Porcentaje de vinculaciones realizadas</t>
  </si>
  <si>
    <t>Porcentaje personas con servicios para la restitución de derechos a través de la detección y atención de vulneración de derechos de niñas, niños y adolescentes atendidas.</t>
  </si>
  <si>
    <t>Porcentaje de servicios de restitución de derechos a través de la detección y atención de vulneración de derechos de niñas, niños y adolescentes brindados</t>
  </si>
  <si>
    <t>Porcentaje de reportes de vulneración de derechos a niñas, niños y adolescentes atendidos</t>
  </si>
  <si>
    <t>Porcentaje de visitas domiciliarias realizadas</t>
  </si>
  <si>
    <t>Porcentaje de gestiones y canalizaciones para la restitución de derechos a niñas, niños y adolescentes realizadas</t>
  </si>
  <si>
    <t>Porcentaje de servicios de asilo, albergue y estancia temporal brindados</t>
  </si>
  <si>
    <t>Porcentaje de personas beneficiadas con servicios en asilo, albergue y estancia temporal</t>
  </si>
  <si>
    <t>Porcentaje de expedientes de usuarios solicitantes de apoyos elaborados</t>
  </si>
  <si>
    <t>Porcentaje de alimentos con calidad nutricia preparados</t>
  </si>
  <si>
    <t>Porcentaje de actividades socioeducativas realizadas</t>
  </si>
  <si>
    <t>Porcentaje de atenciones médicas brindadas</t>
  </si>
  <si>
    <t>Porcentaje de servicios especializados de atención, rehabilitación e inclusión a personas con discapacidad brindados</t>
  </si>
  <si>
    <t>Porcentaje de personas beneficiadas con servicios especializados de atención, rehabilitación e inclusión a personas con discapacidad brindados</t>
  </si>
  <si>
    <t>Porcentaje de expedientes elaborados</t>
  </si>
  <si>
    <t>Porcentaje de planes individuales de atención elaborados</t>
  </si>
  <si>
    <t>Porcentaje de visitas realizadas</t>
  </si>
  <si>
    <t>Porcentaje de sinergias realizadas</t>
  </si>
  <si>
    <t>Porcentaje de personas beneficiadas con apoyos en especie</t>
  </si>
  <si>
    <t>Porcentaje de apoyos en especie otorgados</t>
  </si>
  <si>
    <t>Porcentaje de solicitudes de apoyos atendidas</t>
  </si>
  <si>
    <t>Porcentaje de estudios socioeconómicos elaborados</t>
  </si>
  <si>
    <t>Porcentaje de Contribución al logro  de una administración pública eficiente</t>
  </si>
  <si>
    <t>Nivel porcentual de manejo adecuado de finanzas municipales</t>
  </si>
  <si>
    <t>Tasa de crecimiento en la eficiencia de la administración financiera</t>
  </si>
  <si>
    <t>Tasa de crecimiento de los ingresos municipales</t>
  </si>
  <si>
    <t>Porcentaje de implementación de plataforma integral de administración</t>
  </si>
  <si>
    <t>Porcentaje de reducción de gasto en nómina alcanzado</t>
  </si>
  <si>
    <t>Porcentaje de reducción de la deuda alcanzado</t>
  </si>
  <si>
    <t>Porcentaje de gasto de inversión no prioritaria</t>
  </si>
  <si>
    <t>Pago de intereses de la deuda competitivo</t>
  </si>
  <si>
    <t xml:space="preserve">Tasa de crecimiento de la deuda con proveedores </t>
  </si>
  <si>
    <t>Secretaría de Desarrollo Económico</t>
  </si>
  <si>
    <t>Seguridad integral</t>
  </si>
  <si>
    <t>Derechos humanos e inclusión social</t>
  </si>
  <si>
    <t>Innovación gubernamental</t>
  </si>
  <si>
    <t>Desarrollo Económico</t>
  </si>
  <si>
    <t>Policía de proximidad</t>
  </si>
  <si>
    <t>Turismo</t>
  </si>
  <si>
    <t>Inversión</t>
  </si>
  <si>
    <t>Empleo Incluyente y Fortalecimiento al Desarrollo Empresarial</t>
  </si>
  <si>
    <t xml:space="preserve">Fortalecimiento al Desarrollo Empresarial </t>
  </si>
  <si>
    <t>4.1.01</t>
  </si>
  <si>
    <t>3.2.05</t>
  </si>
  <si>
    <t>1.1.05</t>
  </si>
  <si>
    <t>6.3.01</t>
  </si>
  <si>
    <t>6.4.01</t>
  </si>
  <si>
    <t>6.2.01</t>
  </si>
  <si>
    <t>6.1.01</t>
  </si>
  <si>
    <t>Monitoreo y Evaluación del Desempeño</t>
  </si>
  <si>
    <t>Imagen Institucional</t>
  </si>
  <si>
    <t>Atención Médica a Derechohabientes</t>
  </si>
  <si>
    <t>Mantenimiento y Equipamiento</t>
  </si>
  <si>
    <t>Visita Monterrey</t>
  </si>
  <si>
    <t xml:space="preserve">Fomento a La Inversión de Empresas </t>
  </si>
  <si>
    <t>Emplea Monterrey</t>
  </si>
  <si>
    <t>Apoyo al Comercio, a La Micro, Pequeña y Mediana Empresa</t>
  </si>
  <si>
    <t>4.1.01.F</t>
  </si>
  <si>
    <t>4.1.01.P</t>
  </si>
  <si>
    <t>4.1.01.C1</t>
  </si>
  <si>
    <t>4.1.01.C1A1</t>
  </si>
  <si>
    <t>4.1.01.C1A2</t>
  </si>
  <si>
    <t>3.2.05.F</t>
  </si>
  <si>
    <t>3.2.05.P</t>
  </si>
  <si>
    <t>3.2.05.C1</t>
  </si>
  <si>
    <t>3.2.05.CA1</t>
  </si>
  <si>
    <t>3.2.05.C1A2</t>
  </si>
  <si>
    <t>1.1.05.P</t>
  </si>
  <si>
    <t>1.1.05.C1</t>
  </si>
  <si>
    <t>1.1.05.C1A1</t>
  </si>
  <si>
    <t>1.1.05.C1A2</t>
  </si>
  <si>
    <t>6.3.01.F</t>
  </si>
  <si>
    <t>6.3.01.P</t>
  </si>
  <si>
    <t>6.3.01.C1</t>
  </si>
  <si>
    <t>6.3.01.C1A1</t>
  </si>
  <si>
    <t>6.3.01.C1A2</t>
  </si>
  <si>
    <t>6.3.01.C2</t>
  </si>
  <si>
    <t>6.3.01.C2A1</t>
  </si>
  <si>
    <t>6.3.01.C2A2</t>
  </si>
  <si>
    <t>6.4.01.F</t>
  </si>
  <si>
    <t>6.4.01.P</t>
  </si>
  <si>
    <t>6.4.01.C1</t>
  </si>
  <si>
    <t>6.4.01C1A1</t>
  </si>
  <si>
    <t>6.4.01.C1A2</t>
  </si>
  <si>
    <t>6.4.01.C2</t>
  </si>
  <si>
    <t>6.4.01.C2A1</t>
  </si>
  <si>
    <t>6.4.01.C2A2</t>
  </si>
  <si>
    <t>6.2.01.F</t>
  </si>
  <si>
    <t>6.2.01.P</t>
  </si>
  <si>
    <t>6.2.01.C1</t>
  </si>
  <si>
    <t>6.2.01.C1A1</t>
  </si>
  <si>
    <t>6.2.01.C1A2</t>
  </si>
  <si>
    <t>6.2.01.C2</t>
  </si>
  <si>
    <t>6.2.01.C2A1</t>
  </si>
  <si>
    <t>6.2.01.C2A2</t>
  </si>
  <si>
    <t>6.1.01.F</t>
  </si>
  <si>
    <t>6.1.01.P</t>
  </si>
  <si>
    <t>6.1.01.C1</t>
  </si>
  <si>
    <t>6.1.01.C1A1</t>
  </si>
  <si>
    <t>6.1.01.C1A2</t>
  </si>
  <si>
    <t>6.1.01.C2</t>
  </si>
  <si>
    <t>6.1.01.C2A1</t>
  </si>
  <si>
    <t>6.1.01.C2A2</t>
  </si>
  <si>
    <t>Porcentaje de manuales de identidad gráfica y comunicados entregados</t>
  </si>
  <si>
    <t>Porcentaje de atención a solicitudes realizadas</t>
  </si>
  <si>
    <t>Porcentaje de solicitudes de diseño atendidas</t>
  </si>
  <si>
    <t>Porcentaje de solicitudes de imagen a eventos atendidas</t>
  </si>
  <si>
    <t>Tasa de variación de calificación otorgada a la calidad del servicio por derechohabientes</t>
  </si>
  <si>
    <t>Tasa de variación de calificación otorgada a tiempos de respuesta a servicio por derechohabientes</t>
  </si>
  <si>
    <t>Porcentaje de derechohabientes activos con archivo electrónico</t>
  </si>
  <si>
    <t>Porcentaje de consultas en medicina general con mediciones inmediatas de control</t>
  </si>
  <si>
    <t>Porcentaje de consultas con tiempo de espera aceptable</t>
  </si>
  <si>
    <t>Porcentaje de edificios municipales de mayor atención y flujo ciudadano en buenas condiciones.</t>
  </si>
  <si>
    <t>Porcentaje de edificios municipales con mantenimiento preventivo y/o correctivo</t>
  </si>
  <si>
    <t>Porcentaje de atención a mejora de mobiliario en áreas de atención a la ciudadanía.</t>
  </si>
  <si>
    <t>Porcentaje de mantenimiento preventivo a bienes inmuebles</t>
  </si>
  <si>
    <t>Porcentaje de Eventos Realizados</t>
  </si>
  <si>
    <t>Porcentaje de Eventos de Salud Realizados</t>
  </si>
  <si>
    <t>Porcentaje de Inversión Recibido</t>
  </si>
  <si>
    <t>Porcentaje de empresas asesoradas</t>
  </si>
  <si>
    <t>Cantidad de incentivos entregados</t>
  </si>
  <si>
    <t>Porcentaje de nuevos empleos generadas</t>
  </si>
  <si>
    <t>Porcentaje de empleos generados</t>
  </si>
  <si>
    <t>Porcentaje de ciudadanos vinculados</t>
  </si>
  <si>
    <t>Porcentaje de eventos realizadas</t>
  </si>
  <si>
    <t>Porcentaje de empresas vinculadas</t>
  </si>
  <si>
    <t>Porcentaje de Empresas desarrolladas</t>
  </si>
  <si>
    <t>Porcentaje de empresas incubadas</t>
  </si>
  <si>
    <t>Porcentaje de  capacitaciones realizadas</t>
  </si>
  <si>
    <t xml:space="preserve">% de Avance físico del Indicador </t>
  </si>
  <si>
    <t>Evaluación del % de avance físico</t>
  </si>
  <si>
    <t>Crítico</t>
  </si>
  <si>
    <t>Aceptable</t>
  </si>
  <si>
    <t>En riesgo</t>
  </si>
  <si>
    <t>Combate a la Corrupción</t>
  </si>
  <si>
    <t>2.2.01.C3A2a</t>
  </si>
  <si>
    <t>2.2.01.C3A2b</t>
  </si>
  <si>
    <t>2.2.01.C3A2c</t>
  </si>
  <si>
    <t>2.2.01.C3A2d</t>
  </si>
  <si>
    <t>Porcentaje de atención a recursos de inconformidad en materia de obra pública</t>
  </si>
  <si>
    <t>Porcentaje de atención a quejas presentadas contra servidores públicos del Municipio de Monterrey (Sólo de la Secretaría de Seguridad Pública y Vialidad)</t>
  </si>
  <si>
    <t>Porcentaje de atención a quejas presentadas contra servidores públicos del Municipio de Monterrey (excepto servidores públicos de elección popular y personal de la Secretaría de Seguridad Pública y Vialidad)</t>
  </si>
  <si>
    <t>Porcentaje de atención a recursos de revocación interpuesto por servidores públicos</t>
  </si>
  <si>
    <t>http://www.monterrey.gob.mx/pdf/portaln/Fichas_Tecnicas/contraloria.pdf</t>
  </si>
  <si>
    <t>http://www.monterrey.gob.mx/pdf/portaln/Fichas_Tecnicas/admin.pdf</t>
  </si>
  <si>
    <t>http://www.monterrey.gob.mx/pdf/portaln/Fichas_Tecnicas/ayuntamiento.pdf</t>
  </si>
  <si>
    <t>http://www.monterrey.gob.mx/pdf/portaln/Fichas_Tecnicas/sedec.pdf</t>
  </si>
  <si>
    <t>http://www.monterrey.gob.mx/pdf/portaln/Fichas_Tecnicas/sds.pdf</t>
  </si>
  <si>
    <t>http://www.monterrey.gob.mx/pdf/portaln/Fichas_Tecnicas/sedue.pdf</t>
  </si>
  <si>
    <t>http://www.monterrey.gob.mx/pdf/portaln/Fichas_Tecnicas/sspyv.pdf</t>
  </si>
  <si>
    <t>http://www.monterrey.gob.mx/pdf/portaln/Fichas_Tecnicas/ssp%20(2).pdf</t>
  </si>
  <si>
    <t>http://www.monterrey.gob.mx/pdf/portaln/Fichas_Tecnicas/dif.pdf</t>
  </si>
  <si>
    <t>http://www.monterrey.gob.mx/pdf/portaln/Fichas_Tecnicas/tesoreria.pdf</t>
  </si>
  <si>
    <t>Porcentaje de vinculación intergubernamental</t>
  </si>
  <si>
    <t>Índice de convenios de colaboración</t>
  </si>
  <si>
    <t>META</t>
  </si>
  <si>
    <t>Programas Operativos Anuales 2018</t>
  </si>
  <si>
    <t>Dirección Responsable</t>
  </si>
  <si>
    <t>Dirección de Planeación Evaluación del Desempeño</t>
  </si>
  <si>
    <t>Dirección de Auditoría</t>
  </si>
  <si>
    <t>Dirección de Régimen Interno</t>
  </si>
  <si>
    <t>Dirección de Transparencia</t>
  </si>
  <si>
    <t>Instituto de la Juventud Regia</t>
  </si>
  <si>
    <t>Instituto Municipal de las Mujeres Regias</t>
  </si>
  <si>
    <t>Instituto Municipal de Planeación Urbana y Convivencia de Monterrey</t>
  </si>
  <si>
    <t>Dirección de Comunicación</t>
  </si>
  <si>
    <t>Dirección de Relaciones Públicas</t>
  </si>
  <si>
    <t>Dirección de Eventos y Logística</t>
  </si>
  <si>
    <t>Oficina del Secretario</t>
  </si>
  <si>
    <t>Dirección de Control Administrativo</t>
  </si>
  <si>
    <t>Dirección de Adquisiciones</t>
  </si>
  <si>
    <t>Dirección de Recursos Humanos</t>
  </si>
  <si>
    <t>Dirección de Informática</t>
  </si>
  <si>
    <t>Dirección de Servicios Médicos</t>
  </si>
  <si>
    <t>Dirección de Mantenimiento y Equipamiento de edificios</t>
  </si>
  <si>
    <t>Dirección Administrativa</t>
  </si>
  <si>
    <t>Dirección de Comercio</t>
  </si>
  <si>
    <t>Dirección de Concentración Social</t>
  </si>
  <si>
    <t>Dirección de Participación Ciudadana</t>
  </si>
  <si>
    <t>Dirección de Atención Ciudadana</t>
  </si>
  <si>
    <t>Dirección Jurídica</t>
  </si>
  <si>
    <t>Dirección Técnica</t>
  </si>
  <si>
    <t>Dirección de Inspección y Vigilancia</t>
  </si>
  <si>
    <t>Dirección de Protección Civil</t>
  </si>
  <si>
    <t>Dirección de Relaciones Institucionales y de Turismo</t>
  </si>
  <si>
    <t>Dirección de Fomento a la Inversión</t>
  </si>
  <si>
    <t>Dirección de Empleo y Desarrollo Empresarial</t>
  </si>
  <si>
    <t>Dirección Administrativa de la secretaría de Desarrollo Social</t>
  </si>
  <si>
    <t>Dirección de Cultura Física y Deporte</t>
  </si>
  <si>
    <t>Dirección de Atención y Vinculación Ciudadana</t>
  </si>
  <si>
    <t>Dirección de Parques Públicos</t>
  </si>
  <si>
    <t>Dirección General de Desarrollo Social</t>
  </si>
  <si>
    <t>Dirección de Salud</t>
  </si>
  <si>
    <t xml:space="preserve">Dirección de Cultura </t>
  </si>
  <si>
    <t>Dirección de Educación</t>
  </si>
  <si>
    <t>Dirección de Ecología</t>
  </si>
  <si>
    <t>Dirección de Fraccionamientos y Regularizaciones</t>
  </si>
  <si>
    <t>Dirección de Proyectos Técnicos</t>
  </si>
  <si>
    <t>Dirección de Control Urbano</t>
  </si>
  <si>
    <t>Dirección General de Inspección</t>
  </si>
  <si>
    <t>Dirección de Policía</t>
  </si>
  <si>
    <t>Dirección de Ingeniería Vial</t>
  </si>
  <si>
    <t>Dirección de Tránsito</t>
  </si>
  <si>
    <t>Dirección de Comando, Control, Comunicaciones y Cómputo</t>
  </si>
  <si>
    <t>Dirección de Academia y Centro de Capacitación Continua</t>
  </si>
  <si>
    <t>Dirección de Prevención Social del Delito</t>
  </si>
  <si>
    <t>Dirección de Análisis, Información y Tecnología</t>
  </si>
  <si>
    <t>Dirección Administrativa de la secretaría de Servicios Públicos</t>
  </si>
  <si>
    <t>Dirección de Imagen Mantenimiento Urbano</t>
  </si>
  <si>
    <t>Dirección de Modernización y Proyectos</t>
  </si>
  <si>
    <t>Dirección de Servicios Técnicos</t>
  </si>
  <si>
    <t>Direcciones Operativas de Zona</t>
  </si>
  <si>
    <t>Dirección de Infancia y Familia</t>
  </si>
  <si>
    <t xml:space="preserve">Dirección General </t>
  </si>
  <si>
    <t>Dirección de Centros de Bienestar Familiar</t>
  </si>
  <si>
    <t>Dirección de Operación</t>
  </si>
  <si>
    <t>Dirección de planeación presupuestal</t>
  </si>
  <si>
    <t>Dirección de Egresos</t>
  </si>
  <si>
    <t>Dirección de recaudación inmobiliaria</t>
  </si>
  <si>
    <t>Dirección de Ingresos</t>
  </si>
  <si>
    <t>Dirección de Patrimonio</t>
  </si>
  <si>
    <t>Dirección de Contabilidad y Cuenta Publica</t>
  </si>
  <si>
    <t>Dirección de Control de Obra</t>
  </si>
  <si>
    <t>Dirección de Promoción y Fomento de Obra</t>
  </si>
  <si>
    <t>Instituto de las Mujeres Regias</t>
  </si>
  <si>
    <t>Oficina Ejecutiva del Presidente Municipal</t>
  </si>
  <si>
    <t>Secretaría de Obras Públicas</t>
  </si>
  <si>
    <t>Simplificación administrativa</t>
  </si>
  <si>
    <t>Gestión urbana y obra pública</t>
  </si>
  <si>
    <t>Justicia municipal</t>
  </si>
  <si>
    <t>Fortalecimiento al desarrollo empresarial</t>
  </si>
  <si>
    <t>Empleo incluyente</t>
  </si>
  <si>
    <t>Seguridad vial</t>
  </si>
  <si>
    <t>Mantenimiento y equipamiento</t>
  </si>
  <si>
    <t>Justicia Municipal y mediación comunitaria</t>
  </si>
  <si>
    <t>Apoyo al Comercio, a la Micro, Pequeña y Mediana Empresa</t>
  </si>
  <si>
    <t>Fomento a la Inversión de Empresas</t>
  </si>
  <si>
    <t>Combate a la Pobreza Y Apoyo Económica Familiar, Intervención Urbanística Social, Monterrey una Ciudad para Todas las Personas, Monterrey Saludable, Ciudadanizar y Democratizar la Cultura en Monterrey, Impulso al Deporte, Actividades Educativas Complementarias</t>
  </si>
  <si>
    <t>Impulso al Deporte</t>
  </si>
  <si>
    <t>Movilidad Segura, Monterrey Seguro</t>
  </si>
  <si>
    <t>1.1.01.POA3</t>
  </si>
  <si>
    <t>1.1.03.POA1</t>
  </si>
  <si>
    <t>1.1.03.POA2</t>
  </si>
  <si>
    <t>1.1.03.POA3</t>
  </si>
  <si>
    <t>1.1.03.POA4</t>
  </si>
  <si>
    <t>1.2.01.POA1</t>
  </si>
  <si>
    <t>2.2.01.POA6</t>
  </si>
  <si>
    <t>2.2.01.POA7</t>
  </si>
  <si>
    <t>2.2.01.POA8</t>
  </si>
  <si>
    <t>2.2.01.POA9</t>
  </si>
  <si>
    <t>2.2.01.POA10</t>
  </si>
  <si>
    <t>2.2.01.POA11</t>
  </si>
  <si>
    <t>2.2.01.POA12</t>
  </si>
  <si>
    <t>2.1.01.POA1</t>
  </si>
  <si>
    <t>2.1.01.POA2</t>
  </si>
  <si>
    <t>2.1.01.POA3</t>
  </si>
  <si>
    <t>2.1.01.POA4</t>
  </si>
  <si>
    <t>2.1.01.POA5</t>
  </si>
  <si>
    <t>2.1.01.POA6</t>
  </si>
  <si>
    <t>2.1.01.POA7</t>
  </si>
  <si>
    <t>2.1.01.POA8</t>
  </si>
  <si>
    <t>2.2.01.POA2</t>
  </si>
  <si>
    <t>2.2.01.POA3</t>
  </si>
  <si>
    <t>2.2.01.POA4</t>
  </si>
  <si>
    <t>2.2.01.POA5</t>
  </si>
  <si>
    <t>1.1.02.POA1</t>
  </si>
  <si>
    <t>1.1.02.POA2</t>
  </si>
  <si>
    <t>1.1.02.POA3</t>
  </si>
  <si>
    <t>2.1.02.POA1</t>
  </si>
  <si>
    <t>2.1.02.POA2</t>
  </si>
  <si>
    <t>2.1.02.POA3</t>
  </si>
  <si>
    <t>5.3.01.POA1</t>
  </si>
  <si>
    <t>3.1.03.POA14</t>
  </si>
  <si>
    <t>3.1.03.POA13</t>
  </si>
  <si>
    <t>3.2.04.POA2</t>
  </si>
  <si>
    <t>5.1.01.POA4</t>
  </si>
  <si>
    <t>1.4.01.POA1</t>
  </si>
  <si>
    <t>1.4.01.POA2</t>
  </si>
  <si>
    <t>2.3.01.POA4</t>
  </si>
  <si>
    <t>2.3.01.POA5</t>
  </si>
  <si>
    <t>2.3.01.POA6</t>
  </si>
  <si>
    <t>2.3.01.POA7</t>
  </si>
  <si>
    <t>1.1.01.POA1</t>
  </si>
  <si>
    <t>4.1.01.POA1</t>
  </si>
  <si>
    <t>1.1.01.POA2</t>
  </si>
  <si>
    <t>2.1.01.POA9</t>
  </si>
  <si>
    <t>2.1.01.POA10</t>
  </si>
  <si>
    <t>1.1.02.POA4</t>
  </si>
  <si>
    <t>1.4.01.POA4</t>
  </si>
  <si>
    <t>1.4.01.POA3</t>
  </si>
  <si>
    <t>3.2.05.POA1</t>
  </si>
  <si>
    <t>3.2.05.POA2</t>
  </si>
  <si>
    <t>1.1.05.POA1</t>
  </si>
  <si>
    <t>4.4.01.POA1</t>
  </si>
  <si>
    <t>4.4.01.POA2</t>
  </si>
  <si>
    <t>4.4.01.POA3</t>
  </si>
  <si>
    <t>1.3.01.POA1</t>
  </si>
  <si>
    <t>1.3.01.POA2</t>
  </si>
  <si>
    <t>1.3.01.POA3</t>
  </si>
  <si>
    <t>2.3.01.POA1</t>
  </si>
  <si>
    <t>2.3.01.POA2</t>
  </si>
  <si>
    <t>2.3.01.POA3</t>
  </si>
  <si>
    <t>4.4.01.POA4</t>
  </si>
  <si>
    <t>1.3.01.POA4</t>
  </si>
  <si>
    <t>1.3.01.POA5</t>
  </si>
  <si>
    <t>2.3.02.POA1</t>
  </si>
  <si>
    <t>4.4.01.POA5</t>
  </si>
  <si>
    <t>4.4.01.POA6</t>
  </si>
  <si>
    <t>4.4.01.POA7</t>
  </si>
  <si>
    <t>4.4.01.POA8</t>
  </si>
  <si>
    <t>4.4.01.POA9</t>
  </si>
  <si>
    <t>4.4.01.POA10</t>
  </si>
  <si>
    <t>6.3.01.POA1</t>
  </si>
  <si>
    <t>6.3.01.POA2</t>
  </si>
  <si>
    <t>6.1.01.POA1</t>
  </si>
  <si>
    <t>6.1.01.POA2</t>
  </si>
  <si>
    <t>6.1.01.POA3</t>
  </si>
  <si>
    <t>6.1.01.POA4</t>
  </si>
  <si>
    <t>6.1.01.POA5</t>
  </si>
  <si>
    <t>6.4.01.POA1</t>
  </si>
  <si>
    <t>6.4.01.POA2</t>
  </si>
  <si>
    <t>6.1.01.POA6</t>
  </si>
  <si>
    <t>6.2.01.POA1</t>
  </si>
  <si>
    <t>6.2.01.POA2</t>
  </si>
  <si>
    <t>6.2.01.POA3</t>
  </si>
  <si>
    <t>6.2.01.POA4</t>
  </si>
  <si>
    <t>3.1.01.POA5</t>
  </si>
  <si>
    <t>3.2.03.POA1</t>
  </si>
  <si>
    <t>3.1.02.POA1</t>
  </si>
  <si>
    <t>3.2.02.POA1</t>
  </si>
  <si>
    <t>3.1.02.POA2</t>
  </si>
  <si>
    <t>3.1.01.POA1</t>
  </si>
  <si>
    <t>3.1.02.POA3</t>
  </si>
  <si>
    <t>3.2.04.POA1</t>
  </si>
  <si>
    <t>3.2.02.POA2</t>
  </si>
  <si>
    <t>3.1.02.POA4</t>
  </si>
  <si>
    <t>3.1.01.POA2</t>
  </si>
  <si>
    <t>3.2.01.POA1</t>
  </si>
  <si>
    <t>5.4.01.POA2</t>
  </si>
  <si>
    <t>5.4.01.POA3</t>
  </si>
  <si>
    <t>5.4.01.POA4</t>
  </si>
  <si>
    <t>1.3.01.POA6</t>
  </si>
  <si>
    <t>1.3.01.POA7</t>
  </si>
  <si>
    <t>5.1.01.POA1</t>
  </si>
  <si>
    <t>5.1.01.POA2</t>
  </si>
  <si>
    <t>5.1.01.POA3</t>
  </si>
  <si>
    <t>4.3.01.POA20</t>
  </si>
  <si>
    <t>4.3.01.POA1</t>
  </si>
  <si>
    <t>4.3.01.POA2</t>
  </si>
  <si>
    <t>4.3.01.POA3</t>
  </si>
  <si>
    <t>4.3.01.POA4</t>
  </si>
  <si>
    <t>4.5.01.POA1</t>
  </si>
  <si>
    <t>4.5.01.POA2</t>
  </si>
  <si>
    <t>4.5.01.POA3</t>
  </si>
  <si>
    <t>4.5.01.POA4</t>
  </si>
  <si>
    <t>4.5.01.POA5</t>
  </si>
  <si>
    <t>4.5.01.POA6</t>
  </si>
  <si>
    <t>4.3.01.POA5</t>
  </si>
  <si>
    <t>4.3.01.POA6</t>
  </si>
  <si>
    <t>4.3.01.POA7</t>
  </si>
  <si>
    <t>4.3.01.POA8</t>
  </si>
  <si>
    <t>4.3.01.POA9</t>
  </si>
  <si>
    <t>4.3.01.POA10</t>
  </si>
  <si>
    <t>4.3.01.POA11</t>
  </si>
  <si>
    <t>4.3.01.POA12</t>
  </si>
  <si>
    <t>3.2.04.POA3</t>
  </si>
  <si>
    <t>4.3.01.POA13</t>
  </si>
  <si>
    <t>4.3.01.POA14</t>
  </si>
  <si>
    <t>4.3.01.POA15</t>
  </si>
  <si>
    <t>4.3.01.POA16</t>
  </si>
  <si>
    <t>4.3.01.POA17</t>
  </si>
  <si>
    <t>4.3.01.POA18</t>
  </si>
  <si>
    <t>4.3.01.POA19</t>
  </si>
  <si>
    <t>5.3.01.POA20</t>
  </si>
  <si>
    <t>5.3.01.POA5</t>
  </si>
  <si>
    <t>5.3.01.POA6</t>
  </si>
  <si>
    <t>5.3.01.POA7</t>
  </si>
  <si>
    <t>5.3.01.POA8</t>
  </si>
  <si>
    <t>5.4.01.POA1</t>
  </si>
  <si>
    <t>5.3.01.POA9</t>
  </si>
  <si>
    <t>5.3.01.POA10</t>
  </si>
  <si>
    <t>5.3.01.POA11</t>
  </si>
  <si>
    <t>5.3.01.POA12</t>
  </si>
  <si>
    <t>5.3.01.POA14</t>
  </si>
  <si>
    <t>5.3.01.POA15</t>
  </si>
  <si>
    <t>5.3.01.POA16</t>
  </si>
  <si>
    <t>5.3.01.POA17</t>
  </si>
  <si>
    <t>5.3.01.POA18</t>
  </si>
  <si>
    <t>5.3.01.POA19</t>
  </si>
  <si>
    <t>5.3.01.POA13</t>
  </si>
  <si>
    <t>5.3.01.POA2</t>
  </si>
  <si>
    <t>5.3.01.POA3</t>
  </si>
  <si>
    <t>5.3.01.POA4</t>
  </si>
  <si>
    <t>3.1.01.POA3</t>
  </si>
  <si>
    <t>3.1.03.POA1</t>
  </si>
  <si>
    <t>3.1.03.POA2</t>
  </si>
  <si>
    <t>3.1.03.POA3</t>
  </si>
  <si>
    <t>3.1.03.POA4</t>
  </si>
  <si>
    <t>3.1.03.POA5</t>
  </si>
  <si>
    <t>3.1.03.POA6</t>
  </si>
  <si>
    <t>3.1.03.POA7</t>
  </si>
  <si>
    <t>3.1.03.POA8</t>
  </si>
  <si>
    <t>3.1.03.POA9</t>
  </si>
  <si>
    <t>3.1.03.POA10</t>
  </si>
  <si>
    <t>3.1.01.POA4</t>
  </si>
  <si>
    <t>3.1.03.POA11</t>
  </si>
  <si>
    <t>3.1.03.POA12</t>
  </si>
  <si>
    <t>1.1.04.POA1</t>
  </si>
  <si>
    <t>1.1.04.POA2</t>
  </si>
  <si>
    <t>1.1.04.POA3</t>
  </si>
  <si>
    <t>1.1.04.POA4</t>
  </si>
  <si>
    <t>1.1.04.POA5</t>
  </si>
  <si>
    <t>1.1.04.POA6</t>
  </si>
  <si>
    <t>1.1.04.POA7</t>
  </si>
  <si>
    <t>1.1.04.POA8</t>
  </si>
  <si>
    <t>1.1.04.POA9</t>
  </si>
  <si>
    <t>1.1.04.POA10</t>
  </si>
  <si>
    <t>5.1.01.POA5</t>
  </si>
  <si>
    <t>5.1.01.POA6</t>
  </si>
  <si>
    <t>5.1.01.POA7</t>
  </si>
  <si>
    <t>5.1.01.POA8</t>
  </si>
  <si>
    <t>Porcentaje de estandarización de procesos</t>
  </si>
  <si>
    <t>Porcentaje de Cumplimiento de Cursos de Capacitación</t>
  </si>
  <si>
    <t>Índice de Formatos</t>
  </si>
  <si>
    <t>Porcentaje de cumplimiento al Programa Anual de Mejora Regulatoria</t>
  </si>
  <si>
    <t>Cobertura del Programa de Auditoría 2018</t>
  </si>
  <si>
    <t>Auditorias Concluidas</t>
  </si>
  <si>
    <t>Atención de Acciones de Vigilancia de Adquisiciones y de Obra Pública</t>
  </si>
  <si>
    <t>Porcentaje de normatividad emitida en materia de Transparencia, Acceso a la Información, Participación Ciudadana y Accesibilidad</t>
  </si>
  <si>
    <t>Porcentaje de efectividad gubernamental en materia de Transparencia, Acceso a la Información, Participación ciudadana y Accesibilidad</t>
  </si>
  <si>
    <t>Porcentaje de medios de consulta de información pública</t>
  </si>
  <si>
    <t>Porcentaje de operación del Rediseño del portal de transparencia</t>
  </si>
  <si>
    <t>Acciones para mejorar el resultado del diagnostico de Accesibilidad</t>
  </si>
  <si>
    <t>Numero de acuerdo con Instituciones especializadas</t>
  </si>
  <si>
    <t>Acciones ejecutadas para crear espacios de co-creación(gobierno-sociedad)</t>
  </si>
  <si>
    <t>Capacitación en materia de Transparencia, Acceso a la información, Protección de Datos personales, accesibilidad.</t>
  </si>
  <si>
    <t>Porcentaje de acciones en materia de ética pública y combate a la corrupción.</t>
  </si>
  <si>
    <t>Numero de acciones de difusión y socialización en materia de ética pública.</t>
  </si>
  <si>
    <t>Cantidad de documentos del marco normativo en materia de ética e integridad municipal</t>
  </si>
  <si>
    <t>Cantidad de encuestas aplicada para emitir diagnostico en materia de percepción de corrupción y ambiente labora</t>
  </si>
  <si>
    <t>Documentación de procedimientos</t>
  </si>
  <si>
    <t>Acciones de capacitación</t>
  </si>
  <si>
    <t>Acciones que impulsen la capacitación en el Municipio</t>
  </si>
  <si>
    <t xml:space="preserve">Generar cuadros de clasificación archivística para el resguardo de archivos </t>
  </si>
  <si>
    <t>Capacitación especializada</t>
  </si>
  <si>
    <t>Porcentaje de normatividad propuesta en materia de Gestión Documental y Archivos para su aprobación</t>
  </si>
  <si>
    <t xml:space="preserve">Cantidad de muros rehabilitados </t>
  </si>
  <si>
    <t>Cantidad de Jóvenes agentes de cambio</t>
  </si>
  <si>
    <t>Cantidad de personas beneficiadas (Monterrey una  ciudad para todas las personas)</t>
  </si>
  <si>
    <t>Cantidad de personas beneficiadas (Monterrey Saludable)</t>
  </si>
  <si>
    <t>Cantidad de metros de proyectos planeados a humanizar</t>
  </si>
  <si>
    <t>Porcentaje de campañas realizadas</t>
  </si>
  <si>
    <t>Porcentaje de boletines y comunicados emitidos</t>
  </si>
  <si>
    <t>Porcentaje de invitaciones programadas</t>
  </si>
  <si>
    <t>Porcentaje de atención a eventos</t>
  </si>
  <si>
    <t>Porcentaje de asistencia a domingos gruperos</t>
  </si>
  <si>
    <t>Porcentaje de eventos con el Alcalde</t>
  </si>
  <si>
    <t>Porcentaje de lineamientos para ejercicio del gasto y control de gasto operativo entregados</t>
  </si>
  <si>
    <t>Porcentaje de manuales de identidad gráfica y comunicados varios entregados</t>
  </si>
  <si>
    <t>Porcentaje de manuales de procedimiento administrativo para adquisición y trámite de pago entregados</t>
  </si>
  <si>
    <t>Porcentaje de avance de sesiones de comité de adquisiciones en línea</t>
  </si>
  <si>
    <t>Porcentaje de avance del Plan Anual de Adquisiciones</t>
  </si>
  <si>
    <t>Porcentaje de empleados de nuevo ingreso capacitados</t>
  </si>
  <si>
    <t>Porcentaje de atención a desarrollo de plataformas</t>
  </si>
  <si>
    <t>Tasa de crecimiento de espacios públicos con internet gratuito</t>
  </si>
  <si>
    <t>Porcentaje de consultas con mediciones inmediatas de control</t>
  </si>
  <si>
    <t>Programa de atención a solicitudes</t>
  </si>
  <si>
    <t>Porcentaje de inspección a espacios destinados al comercio fijo, semifijo, ambulante y mercados rodantes</t>
  </si>
  <si>
    <t>Porcentaje de operativos de inspección de mejora orientados a fomentar el funcionamiento de los comercios realizados</t>
  </si>
  <si>
    <t>Porcentaje de Atención a Asesoría Jurídica Realizadas</t>
  </si>
  <si>
    <t>Porcentaje de Atenciones a Denuncias de Invasión a Terreno Municipal Realizados</t>
  </si>
  <si>
    <t>Porcentaje de Atención a Audiencias con el Alcalde Realizadas</t>
  </si>
  <si>
    <t>Porcentaje de Jueces Auxiliares Electos</t>
  </si>
  <si>
    <t>Porcentaje audiencias publicas</t>
  </si>
  <si>
    <t>Porcentaje de vinculaciones con organizaciones</t>
  </si>
  <si>
    <t>Porcentaje de solicitudes de mediación</t>
  </si>
  <si>
    <t>Programa de Seguimiento a Solicitudes ( Recepción de Solicitudes)</t>
  </si>
  <si>
    <t>Porcentaje de orientaciones atendidas (Recepción de Orientaciones)</t>
  </si>
  <si>
    <t>Porcentaje de encuestas realizadas (Revisión de Calidad)</t>
  </si>
  <si>
    <t>Porcentaje de reglamentos revisados</t>
  </si>
  <si>
    <t>Porcentaje de atención de asuntos de las comisiones del Ayuntamiento</t>
  </si>
  <si>
    <t>Porcentaje de atención de anuencias</t>
  </si>
  <si>
    <t>Porcentaje de inspección y vigilancia a establecimientos de la ciudad de monterrey</t>
  </si>
  <si>
    <t>Personas capacitadas en materia de Protección Civil</t>
  </si>
  <si>
    <t>Inspecciones Realizadas en materia de Protección Civil</t>
  </si>
  <si>
    <t>Porcentaje de desarrollo de reuniones Nacionales e Internacionales</t>
  </si>
  <si>
    <t>Porcentaje de desarrollo de eventos y/o acciones de difusión turística</t>
  </si>
  <si>
    <t xml:space="preserve">Porcentaje de cursos impartidos en materia de desarrollo empresarial </t>
  </si>
  <si>
    <t>Porcentaje de cumplimiento en la realización o participación en eventos empresariales</t>
  </si>
  <si>
    <t>Porcentaje de cumplimiento en la realización o participación de eventos académicos</t>
  </si>
  <si>
    <t>Porcentaje de Inversión Alcanzada</t>
  </si>
  <si>
    <t>Impulso Regio</t>
  </si>
  <si>
    <t>Bolsa de Empleo</t>
  </si>
  <si>
    <t>Brigadas de Empleo</t>
  </si>
  <si>
    <t>Feria de Empleo</t>
  </si>
  <si>
    <t>Capacitaciones para Empleo</t>
  </si>
  <si>
    <t>Porcentaje de acciones deportivas</t>
  </si>
  <si>
    <t>Porcentaje de acciones de transformación urbanística social</t>
  </si>
  <si>
    <t>Porcentaje de acciones de ciudadanización de actividades artísticas y culturales</t>
  </si>
  <si>
    <t>Porcentaje de acciones que mejoran las condiciones económicas y carencias sociales</t>
  </si>
  <si>
    <t>Porcentaje de acciones de intervenciones urbanísticas</t>
  </si>
  <si>
    <t>Porcentaje de acciones de salud</t>
  </si>
  <si>
    <t>Porcentaje de acciones de trasformación urbanística social</t>
  </si>
  <si>
    <t>Porcentaje de acciones que mejoran el acceso a la educación</t>
  </si>
  <si>
    <t>Porcentaje de acciones complementarias de la educación formal</t>
  </si>
  <si>
    <t>Porcentaje de acciones de protección y restauración ambiental coordinadas</t>
  </si>
  <si>
    <t>Porcentaje de ejecución de inspecciones</t>
  </si>
  <si>
    <t>Porcentaje árboles plantados</t>
  </si>
  <si>
    <t>Porcentaje de Obra de Urbanización supervisadas</t>
  </si>
  <si>
    <t>Porcentaje de lineamientos dictaminados</t>
  </si>
  <si>
    <t>Programa de actualización de cartografía</t>
  </si>
  <si>
    <t>Porcentaje de inspecciones de desarrollo urbano</t>
  </si>
  <si>
    <t>Porcentaje dictamen técnicos realizados a las solicitudes de licencias</t>
  </si>
  <si>
    <t>Porcentaje del Cumplimiento de los Programas Operativos de las Direcciones de Policía, Ingeniería Vial y Transito</t>
  </si>
  <si>
    <t>Porcentaje de disminución del índice delictivo en robos</t>
  </si>
  <si>
    <t>Porcentaje de  cursos impartidos a elementos</t>
  </si>
  <si>
    <t>Porcentaje de reuniones de acercamiento realizadas</t>
  </si>
  <si>
    <t>Porcentaje de Tabletas adquiridas</t>
  </si>
  <si>
    <t>Porcentaje de intersecciones semaforizadas modernizadas</t>
  </si>
  <si>
    <t>Porcentaje de colonias atendidas</t>
  </si>
  <si>
    <t>Porcentaje de intersecciones semaforizadas nuevas</t>
  </si>
  <si>
    <t>Porcentaje de reducción de accidentes provocados por el consumo de alcohol</t>
  </si>
  <si>
    <t>Porcentaje de accidentes viales</t>
  </si>
  <si>
    <t>Porcentaje de lesionados y fallecidos en accidentes viales de Carga Pesada</t>
  </si>
  <si>
    <t>Porcentaje de Mantenimiento de Comunicación Móvil</t>
  </si>
  <si>
    <t>Porcentaje de Mantenimiento a Equipo de Emergencia</t>
  </si>
  <si>
    <t>Porcentaje de Instalación de GPS en patrullas</t>
  </si>
  <si>
    <t>Porcentaje de Atención a llamadas de emergencia</t>
  </si>
  <si>
    <t>Porcentaje de Personal Operativo Capacitado y Aprobado</t>
  </si>
  <si>
    <t>Porcentaje de Personal de Tránsito Capacitado y Aprobado</t>
  </si>
  <si>
    <t>Porcentaje de Graduados como Policía en Formación Inicial</t>
  </si>
  <si>
    <t>Porcentaje de Graduados de Guardia Auxiliar de Monterrey</t>
  </si>
  <si>
    <t>Porcentaje de población atendida</t>
  </si>
  <si>
    <t>Porcentaje de acciones desarrolladas para la prevención de la violencia y delincuencia</t>
  </si>
  <si>
    <t>Porcentaje de atención a víctimas de violencia</t>
  </si>
  <si>
    <t>Porcentaje de Reportes de Estadísticos Realizados</t>
  </si>
  <si>
    <t>Tasa de mantenimiento preventivo y correctivo a los equipos de cómputo</t>
  </si>
  <si>
    <t>Porcentaje de evaluaciones aplicadas a elementos operativos y administrativos de permanencia</t>
  </si>
  <si>
    <t>Tasa de evaluaciones aplicadas a elementos operativos y administrativos de nuevo ingreso</t>
  </si>
  <si>
    <t>Desarrollar un programa mantenimiento permanente del parque vehicular</t>
  </si>
  <si>
    <t>Porcentaje atención de las solicitudes recibidas</t>
  </si>
  <si>
    <t>Porcentaje de cobertura de mantenimiento de Fuentes y Monumentos</t>
  </si>
  <si>
    <t>Porcentaje de cobertura de mantenimiento de áreas verdes</t>
  </si>
  <si>
    <t>Porcentaje de cumplimiento de estrategias de vinculación don la Sociedad</t>
  </si>
  <si>
    <t>Porcentaje de cumplimiento de estrategias de mejora</t>
  </si>
  <si>
    <t>Porcentaje de Cumplimiento de estrategia de fomento de desarrollo sustentable</t>
  </si>
  <si>
    <t>Porcentaje de cobertura de desazolve de alcantarillas</t>
  </si>
  <si>
    <t>Porcentaje de cumplimiento de programa de mantenimiento en los Panteones</t>
  </si>
  <si>
    <t>Porcentaje de cumplimiento de atención a las solicitudes recibidas en los tramites permisos</t>
  </si>
  <si>
    <t>Porcentaje de cumplimiento en la realización en los programas de inspección</t>
  </si>
  <si>
    <t>Porcentaje de m2 de bacheo realizado</t>
  </si>
  <si>
    <t xml:space="preserve"> Porcentaje de cumplimiento en los programas de limpia (Barrido Manual)</t>
  </si>
  <si>
    <t xml:space="preserve"> Porcentaje de cumplimiento en los programas de limpia (Pepena)</t>
  </si>
  <si>
    <t xml:space="preserve"> Porcentaje de cumplimiento en los programas de limpia (Barrido Mecánico)</t>
  </si>
  <si>
    <t xml:space="preserve"> Porcentaje de cumplimiento en los programas de mantenimiento vial (lavado de cordones)</t>
  </si>
  <si>
    <t xml:space="preserve"> Porcentaje de cumplimiento en los programas de mantenimiento vial (lavado de barandal)</t>
  </si>
  <si>
    <t xml:space="preserve"> Porcentaje de cumplimiento en los programas de mantenimiento vial (lavado de muros)</t>
  </si>
  <si>
    <t xml:space="preserve"> Porcentaje de cumplimiento en los programas de mantenimiento vial (pintura de cordones)</t>
  </si>
  <si>
    <t xml:space="preserve"> Porcentaje de cumplimiento en los programas de mantenimiento vial (delimitación de carriles)</t>
  </si>
  <si>
    <t>Porcentaje de niños adolecentes beneficiarios en los Centros de Atención Infantil</t>
  </si>
  <si>
    <t>Porcentaje de personas beneficiadas por los talleres de competencias parentales</t>
  </si>
  <si>
    <t>Porcentaje de reportes y seguimientos de vulneración de derechos atendidos</t>
  </si>
  <si>
    <t>Porcentaje de niñas, niños, adolescentes en situación laboral no permitida por las normas vigentes atendido</t>
  </si>
  <si>
    <t>Porcentaje de acciones del Sistema Municipal de Protección realizadas</t>
  </si>
  <si>
    <t>Porcentaje de personas atendidas con servicios médicos y de rehabilitación brindados</t>
  </si>
  <si>
    <t>Porcentaje de personas beneficiadas con acciones para su inclusión plena</t>
  </si>
  <si>
    <t>Porcentaje de talleres de sensibilización brindados</t>
  </si>
  <si>
    <t>Porcentaje de personas voluntarias activas</t>
  </si>
  <si>
    <t>Porcentaje de personas beneficiadas en los Centros de Bienestar Familiar</t>
  </si>
  <si>
    <t>Porcentaje de pláticas de prevención y detección de adiciones impartidos</t>
  </si>
  <si>
    <t>Porcentaje de solicitudes de apoyos sociales solucionadas favorablemente</t>
  </si>
  <si>
    <t>Porcentaje de adultos mayores de atendidos en las casas club</t>
  </si>
  <si>
    <t xml:space="preserve">Porcentaje de adultos mayores de atendidos en la Casa Hogar Nueva Esperanza  </t>
  </si>
  <si>
    <t>Porcentaje de suficiencias presupuestales autorizadas correctamente utilizadas</t>
  </si>
  <si>
    <t>Porcentaje de contratos revisados con folio asignado</t>
  </si>
  <si>
    <t>Porcentaje de documentos tramitados</t>
  </si>
  <si>
    <t>Programa de Actualización de Catastro</t>
  </si>
  <si>
    <t>Instalación de la Unidad de Atención Especial al Contribuyente</t>
  </si>
  <si>
    <t>Programa de ingresos programados</t>
  </si>
  <si>
    <t>Programa de incremento de ingresos</t>
  </si>
  <si>
    <t>Porcentaje de bienes que cuentan con resguardo</t>
  </si>
  <si>
    <t>Porcentaje de avance en la entrega de avances de gestión financiera y Cuenta Publica</t>
  </si>
  <si>
    <t>Instalar el Consejo Municipal de Armonización Contable de Monterrey</t>
  </si>
  <si>
    <t>Proyectos de Obras Públicas Gestionados</t>
  </si>
  <si>
    <t>Porcentaje de avance físico de obras</t>
  </si>
  <si>
    <t>Porcentaje de proyectos de obra pública realizados</t>
  </si>
  <si>
    <t>Porcentaje de atención a Peticiones Ciudadanas</t>
  </si>
  <si>
    <t>Semaforización</t>
  </si>
  <si>
    <t>http://www.monterrey.gob.mx/pdf/portaln/Fichas_Tecnicas/injure.pdf</t>
  </si>
  <si>
    <t>http://www.monterrey.gob.mx/pdf/portaln/Fichas_Tecnicas/Fichas_T%C3%A9cnicas_POA%C2%B4S_Instituto_Mujeres_Regias.pdf</t>
  </si>
  <si>
    <t>http://www.monterrey.gob.mx/pdf/portaln/Fichas_Tecnicas/implan.pdf</t>
  </si>
  <si>
    <t>http://www.monterrey.gob.mx/pdf/portaln/Fichas_Tecnicas/opefm.pdf</t>
  </si>
  <si>
    <t>http://www.monterrey.gob.mx/pdf/portaln/Fichas_Tecnicas/op.pdf</t>
  </si>
  <si>
    <t>http://www.monterrey.gob.mx/pdf/portaln/Fichas_Tecnicas/Fichas_T%C3%A9cnicas_Vigentes%202018_Secretar%C3%ADa_de_Seguridad_P%C3%BAblica_y_Vialidad.pdf</t>
  </si>
  <si>
    <t>Plan Municipal de Desarrollo 2015-2018</t>
  </si>
  <si>
    <t>Periodo de Información: a septiembre 2018</t>
  </si>
  <si>
    <t xml:space="preserve">Dirección de Empleo y Desarrollo Empresarial </t>
  </si>
  <si>
    <t>Dirección de Turismo</t>
  </si>
  <si>
    <t>Desarrollo Social</t>
  </si>
  <si>
    <t>Educación</t>
  </si>
  <si>
    <t>Salud pública</t>
  </si>
  <si>
    <t>Cultura</t>
  </si>
  <si>
    <t>Atención y Vinculación Ciudadana</t>
  </si>
  <si>
    <t>Cultura física y deporte</t>
  </si>
  <si>
    <t>Ecología</t>
  </si>
  <si>
    <t>Prevención Social del Delito</t>
  </si>
  <si>
    <t>Academia y Centro de Capacitación Continua</t>
  </si>
  <si>
    <t>Análisis, Información y Tecnología</t>
  </si>
  <si>
    <t>Tránsito</t>
  </si>
  <si>
    <t>Dirección de Imagen y Mantenimiento Urbano</t>
  </si>
  <si>
    <t>Coordinación de Asistencia Social y Adulto Mayor</t>
  </si>
  <si>
    <t>Porcentaje de procesos documentados, implementados y controlados</t>
  </si>
  <si>
    <t>Porcentaje de reportes de evaluación de desempeño realizados</t>
  </si>
  <si>
    <t xml:space="preserve">Porcentaje de proyectos implementados de simplificación administrativa </t>
  </si>
  <si>
    <t>Porcentaje de avance en el desarrollo del catálogo de trámites y servicios municipales</t>
  </si>
  <si>
    <t>Porcentaje de protocolos diseñados de UAVVI</t>
  </si>
  <si>
    <t>Porcentaje de protocolos diseñados de policía</t>
  </si>
  <si>
    <t>Porcentaje de personal capacitado en servicio público</t>
  </si>
  <si>
    <t>Porcentaje de rubros de transparencia adicionales incorporados a la información pública de oficio</t>
  </si>
  <si>
    <t>Porcentaje de avance en el código de ética y conducta</t>
  </si>
  <si>
    <t>Porcentaje de generación de cuadros de clasificación archivística por sujeto obligado en el trienio</t>
  </si>
  <si>
    <t>Porcentaje de modificación del Reglamento de Transparencia y Acceso a la Información</t>
  </si>
  <si>
    <t>Porcentaje de atención a quejas presentadas</t>
  </si>
  <si>
    <t>Porcentaje de espacios destinados para arte urbano</t>
  </si>
  <si>
    <t>Porcentaje de modificación del plan de desarrollo urbano</t>
  </si>
  <si>
    <t xml:space="preserve">Porcentaje de metros de calles habilitadas </t>
  </si>
  <si>
    <t>Porcentaje de planes de desarrollo urbano elaborados (Purísima - Alameda)</t>
  </si>
  <si>
    <t>Porcentaje de modificación del plan municipal de desarrollo sustentable (Cañón del Huajuco)</t>
  </si>
  <si>
    <t>Porcentaje de metros humanizados</t>
  </si>
  <si>
    <t>Porcentaje de metros planeados para humanizar</t>
  </si>
  <si>
    <t>Porcentaje de espacios públicos adecuados con acceso a internet gratuito</t>
  </si>
  <si>
    <t>Porcentaje de convocatorias realizadas en temas de participación ciudadana</t>
  </si>
  <si>
    <t>Porcentaje de actualización del reglamento de Policía y Buen Gobierno</t>
  </si>
  <si>
    <t xml:space="preserve">Porcentaje mediadores capacitados y certificados </t>
  </si>
  <si>
    <t>Porcentaje de personal capacitado en Atención al Público</t>
  </si>
  <si>
    <t>Porcentaje de evaluaciones ciudadana realizadas</t>
  </si>
  <si>
    <t>Porcentaje de eventos académicos realizados</t>
  </si>
  <si>
    <t>Porcentaje de ferias de empleo realizadas</t>
  </si>
  <si>
    <t>Porcentaje de brigadas de empleo realizadas</t>
  </si>
  <si>
    <t>Porcentaje de eventos turísticos realizados</t>
  </si>
  <si>
    <t>Porcentaje de Inversión generada</t>
  </si>
  <si>
    <t>Porcentaje de nuevos empleos creados</t>
  </si>
  <si>
    <t>Porcentaje de eventos empresariales</t>
  </si>
  <si>
    <t>Porcentaje de apoyos realizados a jefas de familia</t>
  </si>
  <si>
    <t>Porcentaje de personas beneficiadas con servicios de salud</t>
  </si>
  <si>
    <t>Porcentaje de huertos urbanos realizados</t>
  </si>
  <si>
    <t>Porcentaje de eventos productivos realizados</t>
  </si>
  <si>
    <t>Porcentaje de alumnos con útiles escolares beneficiados</t>
  </si>
  <si>
    <t>Porcentaje de tabletas entregadas</t>
  </si>
  <si>
    <t>Porcentaje de becas otorgadas</t>
  </si>
  <si>
    <t>Porcentaje de proyectos de intervención urbanística realizados</t>
  </si>
  <si>
    <t>Porcentaje de alumnos educados en tema de bullying</t>
  </si>
  <si>
    <t>Porcentaje de proyectos de desarrollo de actividades en espacios públicos realizados</t>
  </si>
  <si>
    <t>Porcentaje de campañas de prevención de salud realizadas</t>
  </si>
  <si>
    <t>Porcentaje de ferias de salud realizadas</t>
  </si>
  <si>
    <t>Porcentaje de programas para educar musicalmente realizados</t>
  </si>
  <si>
    <t>Porcentaje de funciones de cine en tu colonia realizadas</t>
  </si>
  <si>
    <t>Porcentaje de espacios deportivos rehabilitados</t>
  </si>
  <si>
    <t>Porcentaje de feria de becas realizadas</t>
  </si>
  <si>
    <t>Porcentaje de bibliotecas rehabilitadas</t>
  </si>
  <si>
    <t>Porcentaje de cursos de desarrollo cognitivo, cultural, ocupacional y de habilidades impartidos</t>
  </si>
  <si>
    <t xml:space="preserve">Porcentaje de árboles plantados </t>
  </si>
  <si>
    <t>Porcentaje de concursos  "escuela sustentable" realizados</t>
  </si>
  <si>
    <t xml:space="preserve">Porcentaje de personal operativo de la UAVVI capacitado en atención a víctimas </t>
  </si>
  <si>
    <t>Porcentaje de elementos operativos capacitados en adiestramiento policial</t>
  </si>
  <si>
    <t>Porcentaje de elementos operativos capacitados en Derechos Humanos</t>
  </si>
  <si>
    <t>Porcentaje de elementos operativos capacitados en el Sistema Penal Acusatorio</t>
  </si>
  <si>
    <t>Porcentaje de personal operativo de tránsito capacitado</t>
  </si>
  <si>
    <t>Porcentaje de reportes de inteligencia realizados</t>
  </si>
  <si>
    <t>Porcentaje de reducción del índice de siniestralidad de accidentes viales causados por el consumo del alcohol</t>
  </si>
  <si>
    <t xml:space="preserve">Porcentaje de brigadas de limpieza realizadas </t>
  </si>
  <si>
    <t>Porcentaje de plazas rehabilitadas</t>
  </si>
  <si>
    <t>Porcentaje de adultos mayores beneficiados</t>
  </si>
  <si>
    <t>Movilidad</t>
  </si>
  <si>
    <t>Monterrey, una Ciudad para todas las Personas</t>
  </si>
  <si>
    <t>Ciudadanizar y Democratizar la Cultura en Monterrey</t>
  </si>
  <si>
    <t>1.1.01.PMD1</t>
  </si>
  <si>
    <t>1.1.03.PMD1</t>
  </si>
  <si>
    <t>1.2.01.PMD1</t>
  </si>
  <si>
    <t>1.3.01.PMD1</t>
  </si>
  <si>
    <t>1.1.01.PMD3</t>
  </si>
  <si>
    <t>1.1.01.PMD2</t>
  </si>
  <si>
    <t>1.1.02.PMD1</t>
  </si>
  <si>
    <t>2.1.01.PMD2</t>
  </si>
  <si>
    <t>2.2.01.PMD1</t>
  </si>
  <si>
    <t>2.1.02.PMD1</t>
  </si>
  <si>
    <t>2.1.01.PMD1</t>
  </si>
  <si>
    <t>2.2.01.PMD2</t>
  </si>
  <si>
    <t>5.3.01.PMD1</t>
  </si>
  <si>
    <t>5.1.01.PMD4</t>
  </si>
  <si>
    <t>5.1.01.PMD6</t>
  </si>
  <si>
    <t>5.1.01.PMD3</t>
  </si>
  <si>
    <t>5.1.01.PMD2</t>
  </si>
  <si>
    <t>5.1.01.PMD5</t>
  </si>
  <si>
    <t>5.1.01.PMD1</t>
  </si>
  <si>
    <t>1.4.01.PMD1</t>
  </si>
  <si>
    <t>2.3.01.PMD1</t>
  </si>
  <si>
    <t>4.4.01.PMD3</t>
  </si>
  <si>
    <t>4.4.01.PMD2</t>
  </si>
  <si>
    <t>4.4.01.PMD1</t>
  </si>
  <si>
    <t>1.1.02.PMD2</t>
  </si>
  <si>
    <t>2.3.02.PMD1</t>
  </si>
  <si>
    <t>6.3.01.PMD1</t>
  </si>
  <si>
    <t>6.1.01.PMD2</t>
  </si>
  <si>
    <t>6.2.01.PMD1</t>
  </si>
  <si>
    <t>6.2.01.PMD2</t>
  </si>
  <si>
    <t>6.3.01.PMD2</t>
  </si>
  <si>
    <t>6.4.01.PMD1</t>
  </si>
  <si>
    <t>6.4.01.PMD2</t>
  </si>
  <si>
    <t>6.1.01.PMD1</t>
  </si>
  <si>
    <t>3.1.01.PMD2</t>
  </si>
  <si>
    <t>3.1.01.PMD1</t>
  </si>
  <si>
    <t>3.1.01.PMD3</t>
  </si>
  <si>
    <t>3.1.01.PMD4</t>
  </si>
  <si>
    <t>3.1.01.PMD5</t>
  </si>
  <si>
    <t>3.1.01.PMD6</t>
  </si>
  <si>
    <t>3.1.01.PMD7</t>
  </si>
  <si>
    <t>3.1.02.PMD1</t>
  </si>
  <si>
    <t>3.1.03.PMD1</t>
  </si>
  <si>
    <t>3.1.02.PMD2</t>
  </si>
  <si>
    <t>3.2.04.PMD1</t>
  </si>
  <si>
    <t>3.2.04.PMD2</t>
  </si>
  <si>
    <t>3.2.02.PMD1</t>
  </si>
  <si>
    <t>3.2.02.PMD2</t>
  </si>
  <si>
    <t>3.2.03.PMD1</t>
  </si>
  <si>
    <t>3.2.01.PMD1</t>
  </si>
  <si>
    <t>3.2.01.PMD2</t>
  </si>
  <si>
    <t>3.2.01.PMD3</t>
  </si>
  <si>
    <t>5.4.01.PMD2</t>
  </si>
  <si>
    <t>5.4.01.PMD1</t>
  </si>
  <si>
    <t>4.3.01.PMD5</t>
  </si>
  <si>
    <t>4.3.01.PMD3</t>
  </si>
  <si>
    <t>4.3.01.PMD2</t>
  </si>
  <si>
    <t>4.3.01.PMD1</t>
  </si>
  <si>
    <t>4.5.01.PMD2</t>
  </si>
  <si>
    <t>4.3.01.PMD4</t>
  </si>
  <si>
    <t>4.5.01.PMD1</t>
  </si>
  <si>
    <t>5.3.01.PMD3</t>
  </si>
  <si>
    <t>5.3.01.PMD2</t>
  </si>
  <si>
    <t>3.1.01.PMD8</t>
  </si>
  <si>
    <t>Periodo de Información: enero a diciembre 2018</t>
  </si>
  <si>
    <t>Resultado del indicador al mes de diciembre 2018</t>
  </si>
  <si>
    <t>Avance al mes de septiembre 2018</t>
  </si>
  <si>
    <t>Porcentaje de colonias visitadas con mi mercado Monterrey</t>
  </si>
  <si>
    <t>Porcentaje de beneficiarios con mi mercado Monterrey</t>
  </si>
  <si>
    <t>Porcentaje de incremento en las sanciones por violaciones a normativa en el uso de la vía pública para actividades comerciales</t>
  </si>
  <si>
    <t>Porcentaje del Monto de inversión logrado</t>
  </si>
  <si>
    <t>Porcentaje de captación en cursos</t>
  </si>
  <si>
    <t>Porcentaje de inversión</t>
  </si>
  <si>
    <t>Porcentaje de asesorías realizadas</t>
  </si>
  <si>
    <t>Porcentaje de Vinculación</t>
  </si>
  <si>
    <t xml:space="preserve">Porcentaje de empresas vinculadas con instituciones que brindan financiamiento </t>
  </si>
  <si>
    <t xml:space="preserve">Porcentaje de personas beneficiadas con servicios de salud </t>
  </si>
  <si>
    <t>Porcentaje de Centros de Salud aperturados o rehabilitados</t>
  </si>
  <si>
    <t xml:space="preserve">Porcentaje de viviendas intervenidas </t>
  </si>
  <si>
    <t xml:space="preserve">Porcentaje de primarias beneficiadas  </t>
  </si>
  <si>
    <t>Gestión urbanística y obra pública</t>
  </si>
  <si>
    <t>Porcentaje de instrumentos jurídicos de prevención</t>
  </si>
  <si>
    <t>Porcentaje a los elementos operativos de policía capacitados en temas jurídicos y de derechos humanos</t>
  </si>
  <si>
    <t xml:space="preserve">Porcentaje de informes generados sobre estadísticas de hechos de tránsito </t>
  </si>
  <si>
    <t>NOTA: Los  porcentajes de avance físico de los indicadores  marcados con un asterisco muestran su avance hasta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</si>
</sst>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9"/>
      <color theme="1"/>
      <name val="Cambria"/>
      <family val="1"/>
    </font>
    <font>
      <sz val="11"/>
      <color theme="1"/>
      <name val="Cambria"/>
      <family val="1"/>
    </font>
    <font>
      <sz val="22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theme="0"/>
      <name val="Cambria"/>
      <family val="1"/>
    </font>
    <font>
      <sz val="16"/>
      <color theme="1"/>
      <name val="Cambria"/>
      <family val="1"/>
    </font>
    <font>
      <b/>
      <sz val="2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18EB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181">
    <dxf>
      <font>
        <color theme="0"/>
      </font>
      <fill>
        <patternFill>
          <bgColor theme="0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FFEB84"/>
      </font>
      <fill>
        <patternFill>
          <bgColor rgb="FFFFEB84"/>
        </patternFill>
      </fill>
    </dxf>
    <dxf>
      <font>
        <color rgb="FFF8696B"/>
      </font>
      <fill>
        <patternFill>
          <bgColor rgb="FFF8696B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FFEB84"/>
      </font>
      <fill>
        <patternFill>
          <bgColor rgb="FFFFEB84"/>
        </patternFill>
      </fill>
    </dxf>
    <dxf>
      <font>
        <color rgb="FFF8696B"/>
      </font>
      <fill>
        <patternFill>
          <bgColor rgb="FFF8696B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FFEB84"/>
      </font>
      <fill>
        <patternFill>
          <bgColor rgb="FFFFEB84"/>
        </patternFill>
      </fill>
    </dxf>
    <dxf>
      <font>
        <color rgb="FFF8696B"/>
      </font>
      <fill>
        <patternFill>
          <bgColor rgb="FFF8696B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FFEB84"/>
      </font>
      <fill>
        <patternFill>
          <bgColor rgb="FFFFEB84"/>
        </patternFill>
      </fill>
    </dxf>
    <dxf>
      <font>
        <color rgb="FFF8696B"/>
      </font>
      <fill>
        <patternFill>
          <bgColor rgb="FFF8696B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rgb="FF63BE7B"/>
      </font>
      <fill>
        <patternFill>
          <bgColor rgb="FF63BE7B"/>
        </patternFill>
      </fill>
    </dxf>
    <dxf>
      <font>
        <color rgb="FFFFEB84"/>
      </font>
      <fill>
        <patternFill>
          <bgColor rgb="FFFFEB84"/>
        </patternFill>
      </fill>
    </dxf>
    <dxf>
      <font>
        <color rgb="FFF8696B"/>
      </font>
      <fill>
        <patternFill>
          <bgColor rgb="FFF8696B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618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993321</xdr:colOff>
      <xdr:row>2</xdr:row>
      <xdr:rowOff>174822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3321" cy="1179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993321</xdr:colOff>
      <xdr:row>2</xdr:row>
      <xdr:rowOff>199563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3321" cy="1179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993321</xdr:colOff>
      <xdr:row>2</xdr:row>
      <xdr:rowOff>199563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3321" cy="1179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showGridLines="0" tabSelected="1" zoomScale="70" zoomScaleNormal="70" workbookViewId="0">
      <pane ySplit="4" topLeftCell="A5" activePane="bottomLeft" state="frozen"/>
      <selection activeCell="D1" sqref="D1"/>
      <selection pane="bottomLeft" activeCell="A5" sqref="A5"/>
    </sheetView>
  </sheetViews>
  <sheetFormatPr baseColWidth="10" defaultColWidth="11.42578125" defaultRowHeight="12.75" x14ac:dyDescent="0.2"/>
  <cols>
    <col min="1" max="4" width="30.140625" style="3" customWidth="1"/>
    <col min="5" max="5" width="15.7109375" style="3" customWidth="1"/>
    <col min="6" max="6" width="59.28515625" style="3" bestFit="1" customWidth="1"/>
    <col min="7" max="7" width="14.42578125" style="3" customWidth="1"/>
    <col min="8" max="8" width="65.85546875" style="3" bestFit="1" customWidth="1"/>
    <col min="9" max="9" width="21.140625" style="1" customWidth="1"/>
    <col min="10" max="10" width="19.5703125" style="1" customWidth="1"/>
    <col min="11" max="11" width="23.85546875" style="11" customWidth="1"/>
    <col min="12" max="12" width="48.28515625" style="3" customWidth="1"/>
    <col min="13" max="16384" width="11.42578125" style="2"/>
  </cols>
  <sheetData>
    <row r="1" spans="1:15" s="6" customFormat="1" ht="39" customHeight="1" x14ac:dyDescent="0.3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5" s="5" customFormat="1" ht="39" customHeight="1" x14ac:dyDescent="0.3">
      <c r="A2" s="38" t="s">
        <v>806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12"/>
    </row>
    <row r="3" spans="1:15" s="5" customFormat="1" ht="20.25" x14ac:dyDescent="0.3">
      <c r="A3" s="14"/>
      <c r="B3" s="14"/>
      <c r="C3" s="13"/>
      <c r="D3" s="13"/>
      <c r="E3" s="7"/>
      <c r="F3" s="7"/>
      <c r="G3" s="7"/>
      <c r="H3" s="7"/>
      <c r="I3" s="22"/>
      <c r="J3" s="22"/>
      <c r="K3" s="39" t="s">
        <v>1390</v>
      </c>
      <c r="L3" s="39"/>
      <c r="M3" s="7"/>
    </row>
    <row r="4" spans="1:15" s="4" customFormat="1" ht="41.25" customHeight="1" x14ac:dyDescent="0.25">
      <c r="A4" s="10" t="s">
        <v>8</v>
      </c>
      <c r="B4" s="10" t="s">
        <v>807</v>
      </c>
      <c r="C4" s="10" t="s">
        <v>0</v>
      </c>
      <c r="D4" s="10" t="s">
        <v>1</v>
      </c>
      <c r="E4" s="10" t="s">
        <v>4</v>
      </c>
      <c r="F4" s="10" t="s">
        <v>2</v>
      </c>
      <c r="G4" s="10" t="s">
        <v>3</v>
      </c>
      <c r="H4" s="10" t="s">
        <v>7</v>
      </c>
      <c r="I4" s="10" t="s">
        <v>1237</v>
      </c>
      <c r="J4" s="10" t="s">
        <v>805</v>
      </c>
      <c r="K4" s="10" t="s">
        <v>1391</v>
      </c>
      <c r="L4" s="10" t="s">
        <v>5</v>
      </c>
    </row>
    <row r="5" spans="1:15" s="20" customFormat="1" ht="41.25" customHeight="1" x14ac:dyDescent="0.2">
      <c r="A5" s="9" t="s">
        <v>10</v>
      </c>
      <c r="B5" s="9" t="s">
        <v>808</v>
      </c>
      <c r="C5" s="9" t="s">
        <v>19</v>
      </c>
      <c r="D5" s="9" t="s">
        <v>20</v>
      </c>
      <c r="E5" s="16" t="s">
        <v>21</v>
      </c>
      <c r="F5" s="9" t="s">
        <v>22</v>
      </c>
      <c r="G5" s="16" t="s">
        <v>890</v>
      </c>
      <c r="H5" s="17" t="s">
        <v>1071</v>
      </c>
      <c r="I5" s="23">
        <v>1</v>
      </c>
      <c r="J5" s="18">
        <v>1</v>
      </c>
      <c r="K5" s="18">
        <v>1</v>
      </c>
      <c r="L5" s="19" t="s">
        <v>793</v>
      </c>
    </row>
    <row r="6" spans="1:15" s="20" customFormat="1" ht="41.25" customHeight="1" x14ac:dyDescent="0.2">
      <c r="A6" s="9" t="s">
        <v>10</v>
      </c>
      <c r="B6" s="9" t="s">
        <v>808</v>
      </c>
      <c r="C6" s="9" t="s">
        <v>19</v>
      </c>
      <c r="D6" s="9" t="s">
        <v>20</v>
      </c>
      <c r="E6" s="16" t="s">
        <v>23</v>
      </c>
      <c r="F6" s="9" t="s">
        <v>699</v>
      </c>
      <c r="G6" s="16" t="s">
        <v>891</v>
      </c>
      <c r="H6" s="17" t="s">
        <v>1072</v>
      </c>
      <c r="I6" s="23">
        <v>1</v>
      </c>
      <c r="J6" s="18">
        <v>1</v>
      </c>
      <c r="K6" s="18">
        <v>1</v>
      </c>
      <c r="L6" s="19" t="s">
        <v>793</v>
      </c>
    </row>
    <row r="7" spans="1:15" s="20" customFormat="1" ht="41.25" customHeight="1" x14ac:dyDescent="0.2">
      <c r="A7" s="9" t="s">
        <v>10</v>
      </c>
      <c r="B7" s="9" t="s">
        <v>808</v>
      </c>
      <c r="C7" s="9" t="s">
        <v>19</v>
      </c>
      <c r="D7" s="9" t="s">
        <v>20</v>
      </c>
      <c r="E7" s="16" t="s">
        <v>23</v>
      </c>
      <c r="F7" s="9" t="s">
        <v>699</v>
      </c>
      <c r="G7" s="16" t="s">
        <v>892</v>
      </c>
      <c r="H7" s="17" t="s">
        <v>413</v>
      </c>
      <c r="I7" s="23">
        <v>1</v>
      </c>
      <c r="J7" s="18">
        <v>1</v>
      </c>
      <c r="K7" s="18">
        <v>1</v>
      </c>
      <c r="L7" s="19" t="s">
        <v>793</v>
      </c>
    </row>
    <row r="8" spans="1:15" s="20" customFormat="1" ht="41.25" customHeight="1" x14ac:dyDescent="0.2">
      <c r="A8" s="9" t="s">
        <v>10</v>
      </c>
      <c r="B8" s="9" t="s">
        <v>808</v>
      </c>
      <c r="C8" s="9" t="s">
        <v>19</v>
      </c>
      <c r="D8" s="9" t="s">
        <v>20</v>
      </c>
      <c r="E8" s="16" t="s">
        <v>23</v>
      </c>
      <c r="F8" s="9" t="s">
        <v>699</v>
      </c>
      <c r="G8" s="16" t="s">
        <v>893</v>
      </c>
      <c r="H8" s="17" t="s">
        <v>411</v>
      </c>
      <c r="I8" s="23">
        <v>1</v>
      </c>
      <c r="J8" s="18">
        <v>1</v>
      </c>
      <c r="K8" s="18">
        <v>1</v>
      </c>
      <c r="L8" s="19" t="s">
        <v>793</v>
      </c>
      <c r="N8" s="40"/>
      <c r="O8" s="40"/>
    </row>
    <row r="9" spans="1:15" s="20" customFormat="1" ht="41.25" customHeight="1" x14ac:dyDescent="0.2">
      <c r="A9" s="9" t="s">
        <v>10</v>
      </c>
      <c r="B9" s="9" t="s">
        <v>808</v>
      </c>
      <c r="C9" s="9" t="s">
        <v>19</v>
      </c>
      <c r="D9" s="9" t="s">
        <v>20</v>
      </c>
      <c r="E9" s="16" t="s">
        <v>23</v>
      </c>
      <c r="F9" s="9" t="s">
        <v>699</v>
      </c>
      <c r="G9" s="16" t="s">
        <v>894</v>
      </c>
      <c r="H9" s="17" t="s">
        <v>1073</v>
      </c>
      <c r="I9" s="23">
        <v>1</v>
      </c>
      <c r="J9" s="18">
        <v>1</v>
      </c>
      <c r="K9" s="18">
        <v>1</v>
      </c>
      <c r="L9" s="19" t="s">
        <v>793</v>
      </c>
      <c r="N9" s="40"/>
      <c r="O9" s="40"/>
    </row>
    <row r="10" spans="1:15" s="20" customFormat="1" ht="41.25" customHeight="1" x14ac:dyDescent="0.2">
      <c r="A10" s="9" t="s">
        <v>10</v>
      </c>
      <c r="B10" s="9" t="s">
        <v>808</v>
      </c>
      <c r="C10" s="9" t="s">
        <v>19</v>
      </c>
      <c r="D10" s="9" t="s">
        <v>877</v>
      </c>
      <c r="E10" s="16" t="s">
        <v>31</v>
      </c>
      <c r="F10" s="9" t="s">
        <v>32</v>
      </c>
      <c r="G10" s="16" t="s">
        <v>895</v>
      </c>
      <c r="H10" s="17" t="s">
        <v>1074</v>
      </c>
      <c r="I10" s="23">
        <v>0.83</v>
      </c>
      <c r="J10" s="18">
        <v>1</v>
      </c>
      <c r="K10" s="18">
        <v>0.83</v>
      </c>
      <c r="L10" s="19" t="s">
        <v>793</v>
      </c>
    </row>
    <row r="11" spans="1:15" s="20" customFormat="1" ht="41.25" customHeight="1" x14ac:dyDescent="0.2">
      <c r="A11" s="9" t="s">
        <v>10</v>
      </c>
      <c r="B11" s="9" t="s">
        <v>809</v>
      </c>
      <c r="C11" s="9" t="s">
        <v>24</v>
      </c>
      <c r="D11" s="9" t="s">
        <v>35</v>
      </c>
      <c r="E11" s="16" t="s">
        <v>36</v>
      </c>
      <c r="F11" s="9" t="s">
        <v>784</v>
      </c>
      <c r="G11" s="16" t="s">
        <v>896</v>
      </c>
      <c r="H11" s="17" t="s">
        <v>1075</v>
      </c>
      <c r="I11" s="23">
        <v>1</v>
      </c>
      <c r="J11" s="18">
        <v>1</v>
      </c>
      <c r="K11" s="18">
        <v>1</v>
      </c>
      <c r="L11" s="19" t="s">
        <v>793</v>
      </c>
    </row>
    <row r="12" spans="1:15" s="20" customFormat="1" ht="41.25" customHeight="1" x14ac:dyDescent="0.2">
      <c r="A12" s="9" t="s">
        <v>10</v>
      </c>
      <c r="B12" s="9" t="s">
        <v>809</v>
      </c>
      <c r="C12" s="9" t="s">
        <v>24</v>
      </c>
      <c r="D12" s="9" t="s">
        <v>35</v>
      </c>
      <c r="E12" s="16" t="s">
        <v>36</v>
      </c>
      <c r="F12" s="9" t="s">
        <v>784</v>
      </c>
      <c r="G12" s="16" t="s">
        <v>897</v>
      </c>
      <c r="H12" s="17" t="s">
        <v>1076</v>
      </c>
      <c r="I12" s="23">
        <v>1</v>
      </c>
      <c r="J12" s="18">
        <v>1</v>
      </c>
      <c r="K12" s="18">
        <v>1</v>
      </c>
      <c r="L12" s="19" t="s">
        <v>793</v>
      </c>
    </row>
    <row r="13" spans="1:15" s="20" customFormat="1" ht="41.25" customHeight="1" x14ac:dyDescent="0.2">
      <c r="A13" s="9" t="s">
        <v>10</v>
      </c>
      <c r="B13" s="9" t="s">
        <v>809</v>
      </c>
      <c r="C13" s="9" t="s">
        <v>24</v>
      </c>
      <c r="D13" s="9" t="s">
        <v>35</v>
      </c>
      <c r="E13" s="16" t="s">
        <v>36</v>
      </c>
      <c r="F13" s="9" t="s">
        <v>784</v>
      </c>
      <c r="G13" s="16" t="s">
        <v>898</v>
      </c>
      <c r="H13" s="17" t="s">
        <v>1077</v>
      </c>
      <c r="I13" s="23">
        <v>1</v>
      </c>
      <c r="J13" s="18">
        <v>1</v>
      </c>
      <c r="K13" s="18">
        <v>1</v>
      </c>
      <c r="L13" s="19" t="s">
        <v>793</v>
      </c>
    </row>
    <row r="14" spans="1:15" s="20" customFormat="1" ht="41.25" customHeight="1" x14ac:dyDescent="0.2">
      <c r="A14" s="9" t="s">
        <v>10</v>
      </c>
      <c r="B14" s="9" t="s">
        <v>810</v>
      </c>
      <c r="C14" s="9" t="s">
        <v>24</v>
      </c>
      <c r="D14" s="9" t="s">
        <v>35</v>
      </c>
      <c r="E14" s="16" t="s">
        <v>36</v>
      </c>
      <c r="F14" s="9" t="s">
        <v>784</v>
      </c>
      <c r="G14" s="16" t="s">
        <v>899</v>
      </c>
      <c r="H14" s="17" t="s">
        <v>789</v>
      </c>
      <c r="I14" s="23">
        <v>1</v>
      </c>
      <c r="J14" s="18">
        <v>1</v>
      </c>
      <c r="K14" s="18">
        <v>1</v>
      </c>
      <c r="L14" s="19" t="s">
        <v>793</v>
      </c>
    </row>
    <row r="15" spans="1:15" s="20" customFormat="1" ht="41.25" customHeight="1" x14ac:dyDescent="0.2">
      <c r="A15" s="9" t="s">
        <v>10</v>
      </c>
      <c r="B15" s="9" t="s">
        <v>810</v>
      </c>
      <c r="C15" s="9" t="s">
        <v>24</v>
      </c>
      <c r="D15" s="9" t="s">
        <v>35</v>
      </c>
      <c r="E15" s="16" t="s">
        <v>36</v>
      </c>
      <c r="F15" s="9" t="s">
        <v>784</v>
      </c>
      <c r="G15" s="16" t="s">
        <v>900</v>
      </c>
      <c r="H15" s="17" t="s">
        <v>790</v>
      </c>
      <c r="I15" s="23">
        <v>1</v>
      </c>
      <c r="J15" s="18">
        <v>1</v>
      </c>
      <c r="K15" s="18">
        <v>1</v>
      </c>
      <c r="L15" s="19" t="s">
        <v>793</v>
      </c>
    </row>
    <row r="16" spans="1:15" s="20" customFormat="1" ht="41.25" customHeight="1" x14ac:dyDescent="0.2">
      <c r="A16" s="9" t="s">
        <v>10</v>
      </c>
      <c r="B16" s="9" t="s">
        <v>810</v>
      </c>
      <c r="C16" s="9" t="s">
        <v>24</v>
      </c>
      <c r="D16" s="9" t="s">
        <v>35</v>
      </c>
      <c r="E16" s="16" t="s">
        <v>36</v>
      </c>
      <c r="F16" s="9" t="s">
        <v>784</v>
      </c>
      <c r="G16" s="16" t="s">
        <v>901</v>
      </c>
      <c r="H16" s="17" t="s">
        <v>791</v>
      </c>
      <c r="I16" s="23">
        <v>1</v>
      </c>
      <c r="J16" s="18">
        <v>1</v>
      </c>
      <c r="K16" s="18">
        <v>1</v>
      </c>
      <c r="L16" s="19" t="s">
        <v>793</v>
      </c>
    </row>
    <row r="17" spans="1:12" s="20" customFormat="1" ht="41.25" customHeight="1" x14ac:dyDescent="0.2">
      <c r="A17" s="9" t="s">
        <v>10</v>
      </c>
      <c r="B17" s="9" t="s">
        <v>810</v>
      </c>
      <c r="C17" s="9" t="s">
        <v>24</v>
      </c>
      <c r="D17" s="9" t="s">
        <v>35</v>
      </c>
      <c r="E17" s="16" t="s">
        <v>36</v>
      </c>
      <c r="F17" s="9" t="s">
        <v>784</v>
      </c>
      <c r="G17" s="16" t="s">
        <v>902</v>
      </c>
      <c r="H17" s="17" t="s">
        <v>792</v>
      </c>
      <c r="I17" s="23">
        <v>1</v>
      </c>
      <c r="J17" s="18">
        <v>1</v>
      </c>
      <c r="K17" s="18">
        <v>1</v>
      </c>
      <c r="L17" s="19" t="s">
        <v>793</v>
      </c>
    </row>
    <row r="18" spans="1:12" s="20" customFormat="1" ht="41.25" customHeight="1" x14ac:dyDescent="0.2">
      <c r="A18" s="9" t="s">
        <v>10</v>
      </c>
      <c r="B18" s="9" t="s">
        <v>811</v>
      </c>
      <c r="C18" s="9" t="s">
        <v>24</v>
      </c>
      <c r="D18" s="9" t="s">
        <v>25</v>
      </c>
      <c r="E18" s="16" t="s">
        <v>26</v>
      </c>
      <c r="F18" s="9" t="s">
        <v>27</v>
      </c>
      <c r="G18" s="16" t="s">
        <v>903</v>
      </c>
      <c r="H18" s="17" t="s">
        <v>1078</v>
      </c>
      <c r="I18" s="23">
        <v>1</v>
      </c>
      <c r="J18" s="18">
        <v>1</v>
      </c>
      <c r="K18" s="18">
        <v>1</v>
      </c>
      <c r="L18" s="19" t="s">
        <v>793</v>
      </c>
    </row>
    <row r="19" spans="1:12" s="20" customFormat="1" ht="41.25" customHeight="1" x14ac:dyDescent="0.2">
      <c r="A19" s="9" t="s">
        <v>10</v>
      </c>
      <c r="B19" s="9" t="s">
        <v>811</v>
      </c>
      <c r="C19" s="9" t="s">
        <v>24</v>
      </c>
      <c r="D19" s="9" t="s">
        <v>25</v>
      </c>
      <c r="E19" s="16" t="s">
        <v>26</v>
      </c>
      <c r="F19" s="9" t="s">
        <v>27</v>
      </c>
      <c r="G19" s="16" t="s">
        <v>904</v>
      </c>
      <c r="H19" s="17" t="s">
        <v>1079</v>
      </c>
      <c r="I19" s="23">
        <v>1</v>
      </c>
      <c r="J19" s="18">
        <v>1</v>
      </c>
      <c r="K19" s="18">
        <v>1</v>
      </c>
      <c r="L19" s="19" t="s">
        <v>793</v>
      </c>
    </row>
    <row r="20" spans="1:12" s="20" customFormat="1" ht="41.25" customHeight="1" x14ac:dyDescent="0.2">
      <c r="A20" s="9" t="s">
        <v>10</v>
      </c>
      <c r="B20" s="9" t="s">
        <v>811</v>
      </c>
      <c r="C20" s="9" t="s">
        <v>24</v>
      </c>
      <c r="D20" s="9" t="s">
        <v>25</v>
      </c>
      <c r="E20" s="16" t="s">
        <v>26</v>
      </c>
      <c r="F20" s="9" t="s">
        <v>27</v>
      </c>
      <c r="G20" s="16" t="s">
        <v>905</v>
      </c>
      <c r="H20" s="17" t="s">
        <v>1080</v>
      </c>
      <c r="I20" s="23">
        <v>1</v>
      </c>
      <c r="J20" s="18">
        <v>1</v>
      </c>
      <c r="K20" s="18">
        <v>1</v>
      </c>
      <c r="L20" s="19" t="s">
        <v>793</v>
      </c>
    </row>
    <row r="21" spans="1:12" s="20" customFormat="1" ht="41.25" customHeight="1" x14ac:dyDescent="0.2">
      <c r="A21" s="9" t="s">
        <v>10</v>
      </c>
      <c r="B21" s="9" t="s">
        <v>811</v>
      </c>
      <c r="C21" s="9" t="s">
        <v>24</v>
      </c>
      <c r="D21" s="9" t="s">
        <v>25</v>
      </c>
      <c r="E21" s="16" t="s">
        <v>26</v>
      </c>
      <c r="F21" s="9" t="s">
        <v>27</v>
      </c>
      <c r="G21" s="16" t="s">
        <v>906</v>
      </c>
      <c r="H21" s="17" t="s">
        <v>1081</v>
      </c>
      <c r="I21" s="23">
        <v>1</v>
      </c>
      <c r="J21" s="18">
        <v>1</v>
      </c>
      <c r="K21" s="18">
        <v>1</v>
      </c>
      <c r="L21" s="19" t="s">
        <v>793</v>
      </c>
    </row>
    <row r="22" spans="1:12" s="20" customFormat="1" ht="41.25" customHeight="1" x14ac:dyDescent="0.2">
      <c r="A22" s="9" t="s">
        <v>10</v>
      </c>
      <c r="B22" s="9" t="s">
        <v>811</v>
      </c>
      <c r="C22" s="9" t="s">
        <v>24</v>
      </c>
      <c r="D22" s="9" t="s">
        <v>25</v>
      </c>
      <c r="E22" s="16" t="s">
        <v>26</v>
      </c>
      <c r="F22" s="9" t="s">
        <v>27</v>
      </c>
      <c r="G22" s="16" t="s">
        <v>907</v>
      </c>
      <c r="H22" s="17" t="s">
        <v>1082</v>
      </c>
      <c r="I22" s="23">
        <v>1</v>
      </c>
      <c r="J22" s="18">
        <v>1</v>
      </c>
      <c r="K22" s="18">
        <v>1</v>
      </c>
      <c r="L22" s="19" t="s">
        <v>793</v>
      </c>
    </row>
    <row r="23" spans="1:12" s="20" customFormat="1" ht="41.25" customHeight="1" x14ac:dyDescent="0.2">
      <c r="A23" s="9" t="s">
        <v>10</v>
      </c>
      <c r="B23" s="9" t="s">
        <v>811</v>
      </c>
      <c r="C23" s="9" t="s">
        <v>24</v>
      </c>
      <c r="D23" s="9" t="s">
        <v>25</v>
      </c>
      <c r="E23" s="16" t="s">
        <v>26</v>
      </c>
      <c r="F23" s="9" t="s">
        <v>27</v>
      </c>
      <c r="G23" s="16" t="s">
        <v>908</v>
      </c>
      <c r="H23" s="17" t="s">
        <v>1083</v>
      </c>
      <c r="I23" s="23">
        <v>1</v>
      </c>
      <c r="J23" s="18">
        <v>1</v>
      </c>
      <c r="K23" s="18">
        <v>1</v>
      </c>
      <c r="L23" s="19" t="s">
        <v>793</v>
      </c>
    </row>
    <row r="24" spans="1:12" s="20" customFormat="1" ht="41.25" customHeight="1" x14ac:dyDescent="0.2">
      <c r="A24" s="9" t="s">
        <v>10</v>
      </c>
      <c r="B24" s="9" t="s">
        <v>811</v>
      </c>
      <c r="C24" s="9" t="s">
        <v>24</v>
      </c>
      <c r="D24" s="9" t="s">
        <v>25</v>
      </c>
      <c r="E24" s="16" t="s">
        <v>26</v>
      </c>
      <c r="F24" s="9" t="s">
        <v>27</v>
      </c>
      <c r="G24" s="16" t="s">
        <v>909</v>
      </c>
      <c r="H24" s="17" t="s">
        <v>1084</v>
      </c>
      <c r="I24" s="23">
        <v>1</v>
      </c>
      <c r="J24" s="18">
        <v>1</v>
      </c>
      <c r="K24" s="18">
        <v>1</v>
      </c>
      <c r="L24" s="19" t="s">
        <v>793</v>
      </c>
    </row>
    <row r="25" spans="1:12" s="20" customFormat="1" ht="41.25" customHeight="1" x14ac:dyDescent="0.2">
      <c r="A25" s="9" t="s">
        <v>10</v>
      </c>
      <c r="B25" s="9" t="s">
        <v>811</v>
      </c>
      <c r="C25" s="9" t="s">
        <v>24</v>
      </c>
      <c r="D25" s="9" t="s">
        <v>25</v>
      </c>
      <c r="E25" s="16" t="s">
        <v>26</v>
      </c>
      <c r="F25" s="9" t="s">
        <v>27</v>
      </c>
      <c r="G25" s="16" t="s">
        <v>910</v>
      </c>
      <c r="H25" s="17" t="s">
        <v>1085</v>
      </c>
      <c r="I25" s="23">
        <v>1</v>
      </c>
      <c r="J25" s="18">
        <v>1</v>
      </c>
      <c r="K25" s="18">
        <v>1</v>
      </c>
      <c r="L25" s="19" t="s">
        <v>793</v>
      </c>
    </row>
    <row r="26" spans="1:12" s="20" customFormat="1" ht="41.25" customHeight="1" x14ac:dyDescent="0.2">
      <c r="A26" s="9" t="s">
        <v>10</v>
      </c>
      <c r="B26" s="9" t="s">
        <v>811</v>
      </c>
      <c r="C26" s="9" t="s">
        <v>24</v>
      </c>
      <c r="D26" s="9" t="s">
        <v>35</v>
      </c>
      <c r="E26" s="16" t="s">
        <v>36</v>
      </c>
      <c r="F26" s="9" t="s">
        <v>784</v>
      </c>
      <c r="G26" s="16" t="s">
        <v>911</v>
      </c>
      <c r="H26" s="17" t="s">
        <v>1086</v>
      </c>
      <c r="I26" s="23">
        <v>1</v>
      </c>
      <c r="J26" s="18">
        <v>1</v>
      </c>
      <c r="K26" s="18">
        <v>1</v>
      </c>
      <c r="L26" s="19" t="s">
        <v>793</v>
      </c>
    </row>
    <row r="27" spans="1:12" s="20" customFormat="1" ht="41.25" customHeight="1" x14ac:dyDescent="0.2">
      <c r="A27" s="9" t="s">
        <v>10</v>
      </c>
      <c r="B27" s="9" t="s">
        <v>811</v>
      </c>
      <c r="C27" s="9" t="s">
        <v>24</v>
      </c>
      <c r="D27" s="9" t="s">
        <v>35</v>
      </c>
      <c r="E27" s="16" t="s">
        <v>36</v>
      </c>
      <c r="F27" s="9" t="s">
        <v>784</v>
      </c>
      <c r="G27" s="16" t="s">
        <v>912</v>
      </c>
      <c r="H27" s="17" t="s">
        <v>1087</v>
      </c>
      <c r="I27" s="23">
        <v>1</v>
      </c>
      <c r="J27" s="18">
        <v>1</v>
      </c>
      <c r="K27" s="18">
        <v>1</v>
      </c>
      <c r="L27" s="19" t="s">
        <v>793</v>
      </c>
    </row>
    <row r="28" spans="1:12" s="20" customFormat="1" ht="41.25" customHeight="1" x14ac:dyDescent="0.2">
      <c r="A28" s="9" t="s">
        <v>10</v>
      </c>
      <c r="B28" s="9" t="s">
        <v>811</v>
      </c>
      <c r="C28" s="9" t="s">
        <v>24</v>
      </c>
      <c r="D28" s="9" t="s">
        <v>35</v>
      </c>
      <c r="E28" s="16" t="s">
        <v>36</v>
      </c>
      <c r="F28" s="9" t="s">
        <v>784</v>
      </c>
      <c r="G28" s="16" t="s">
        <v>913</v>
      </c>
      <c r="H28" s="9" t="s">
        <v>1088</v>
      </c>
      <c r="I28" s="23">
        <v>1</v>
      </c>
      <c r="J28" s="18">
        <v>1</v>
      </c>
      <c r="K28" s="18">
        <v>1</v>
      </c>
      <c r="L28" s="19" t="s">
        <v>793</v>
      </c>
    </row>
    <row r="29" spans="1:12" s="20" customFormat="1" ht="41.25" customHeight="1" x14ac:dyDescent="0.2">
      <c r="A29" s="9" t="s">
        <v>10</v>
      </c>
      <c r="B29" s="9" t="s">
        <v>811</v>
      </c>
      <c r="C29" s="9" t="s">
        <v>24</v>
      </c>
      <c r="D29" s="9" t="s">
        <v>35</v>
      </c>
      <c r="E29" s="16" t="s">
        <v>36</v>
      </c>
      <c r="F29" s="9" t="s">
        <v>784</v>
      </c>
      <c r="G29" s="16" t="s">
        <v>914</v>
      </c>
      <c r="H29" s="9" t="s">
        <v>1089</v>
      </c>
      <c r="I29" s="23">
        <v>1</v>
      </c>
      <c r="J29" s="18">
        <v>1</v>
      </c>
      <c r="K29" s="18">
        <v>1</v>
      </c>
      <c r="L29" s="19" t="s">
        <v>793</v>
      </c>
    </row>
    <row r="30" spans="1:12" s="20" customFormat="1" ht="41.25" customHeight="1" x14ac:dyDescent="0.2">
      <c r="A30" s="9" t="s">
        <v>10</v>
      </c>
      <c r="B30" s="9" t="s">
        <v>811</v>
      </c>
      <c r="C30" s="9" t="s">
        <v>19</v>
      </c>
      <c r="D30" s="9" t="s">
        <v>20</v>
      </c>
      <c r="E30" s="16" t="s">
        <v>33</v>
      </c>
      <c r="F30" s="9" t="s">
        <v>34</v>
      </c>
      <c r="G30" s="16" t="s">
        <v>915</v>
      </c>
      <c r="H30" s="9" t="s">
        <v>1090</v>
      </c>
      <c r="I30" s="23">
        <v>1</v>
      </c>
      <c r="J30" s="18">
        <v>1</v>
      </c>
      <c r="K30" s="18">
        <v>1</v>
      </c>
      <c r="L30" s="19" t="s">
        <v>793</v>
      </c>
    </row>
    <row r="31" spans="1:12" s="20" customFormat="1" ht="41.25" customHeight="1" x14ac:dyDescent="0.2">
      <c r="A31" s="9" t="s">
        <v>10</v>
      </c>
      <c r="B31" s="9" t="s">
        <v>811</v>
      </c>
      <c r="C31" s="9" t="s">
        <v>19</v>
      </c>
      <c r="D31" s="9" t="s">
        <v>20</v>
      </c>
      <c r="E31" s="16" t="s">
        <v>33</v>
      </c>
      <c r="F31" s="9" t="s">
        <v>34</v>
      </c>
      <c r="G31" s="16" t="s">
        <v>916</v>
      </c>
      <c r="H31" s="9" t="s">
        <v>1091</v>
      </c>
      <c r="I31" s="23">
        <v>1</v>
      </c>
      <c r="J31" s="18">
        <v>1</v>
      </c>
      <c r="K31" s="18">
        <v>1</v>
      </c>
      <c r="L31" s="19" t="s">
        <v>793</v>
      </c>
    </row>
    <row r="32" spans="1:12" s="20" customFormat="1" ht="41.25" customHeight="1" x14ac:dyDescent="0.2">
      <c r="A32" s="9" t="s">
        <v>10</v>
      </c>
      <c r="B32" s="9" t="s">
        <v>811</v>
      </c>
      <c r="C32" s="9" t="s">
        <v>19</v>
      </c>
      <c r="D32" s="9" t="s">
        <v>20</v>
      </c>
      <c r="E32" s="16" t="s">
        <v>33</v>
      </c>
      <c r="F32" s="9" t="s">
        <v>34</v>
      </c>
      <c r="G32" s="16" t="s">
        <v>917</v>
      </c>
      <c r="H32" s="9" t="s">
        <v>1092</v>
      </c>
      <c r="I32" s="23">
        <v>1</v>
      </c>
      <c r="J32" s="18">
        <v>1</v>
      </c>
      <c r="K32" s="18">
        <v>1</v>
      </c>
      <c r="L32" s="19" t="s">
        <v>793</v>
      </c>
    </row>
    <row r="33" spans="1:12" s="20" customFormat="1" ht="41.25" customHeight="1" x14ac:dyDescent="0.2">
      <c r="A33" s="9" t="s">
        <v>10</v>
      </c>
      <c r="B33" s="9" t="s">
        <v>811</v>
      </c>
      <c r="C33" s="9" t="s">
        <v>24</v>
      </c>
      <c r="D33" s="9" t="s">
        <v>25</v>
      </c>
      <c r="E33" s="16" t="s">
        <v>28</v>
      </c>
      <c r="F33" s="9" t="s">
        <v>29</v>
      </c>
      <c r="G33" s="16" t="s">
        <v>918</v>
      </c>
      <c r="H33" s="9" t="s">
        <v>1093</v>
      </c>
      <c r="I33" s="23">
        <v>1</v>
      </c>
      <c r="J33" s="18">
        <v>1</v>
      </c>
      <c r="K33" s="18">
        <v>1</v>
      </c>
      <c r="L33" s="19" t="s">
        <v>793</v>
      </c>
    </row>
    <row r="34" spans="1:12" s="20" customFormat="1" ht="41.25" customHeight="1" x14ac:dyDescent="0.2">
      <c r="A34" s="9" t="s">
        <v>10</v>
      </c>
      <c r="B34" s="9" t="s">
        <v>811</v>
      </c>
      <c r="C34" s="9" t="s">
        <v>24</v>
      </c>
      <c r="D34" s="9" t="s">
        <v>25</v>
      </c>
      <c r="E34" s="16" t="s">
        <v>28</v>
      </c>
      <c r="F34" s="9" t="s">
        <v>29</v>
      </c>
      <c r="G34" s="16" t="s">
        <v>919</v>
      </c>
      <c r="H34" s="9" t="s">
        <v>1094</v>
      </c>
      <c r="I34" s="23">
        <v>1</v>
      </c>
      <c r="J34" s="18">
        <v>1</v>
      </c>
      <c r="K34" s="18">
        <v>1</v>
      </c>
      <c r="L34" s="19" t="s">
        <v>793</v>
      </c>
    </row>
    <row r="35" spans="1:12" s="20" customFormat="1" ht="41.25" customHeight="1" x14ac:dyDescent="0.2">
      <c r="A35" s="9" t="s">
        <v>10</v>
      </c>
      <c r="B35" s="9" t="s">
        <v>811</v>
      </c>
      <c r="C35" s="9" t="s">
        <v>24</v>
      </c>
      <c r="D35" s="9" t="s">
        <v>25</v>
      </c>
      <c r="E35" s="16" t="s">
        <v>28</v>
      </c>
      <c r="F35" s="9" t="s">
        <v>29</v>
      </c>
      <c r="G35" s="16" t="s">
        <v>920</v>
      </c>
      <c r="H35" s="9" t="s">
        <v>1095</v>
      </c>
      <c r="I35" s="23">
        <v>1</v>
      </c>
      <c r="J35" s="18">
        <v>1</v>
      </c>
      <c r="K35" s="18">
        <v>1</v>
      </c>
      <c r="L35" s="19" t="s">
        <v>793</v>
      </c>
    </row>
    <row r="36" spans="1:12" s="20" customFormat="1" ht="41.25" customHeight="1" x14ac:dyDescent="0.2">
      <c r="A36" s="9" t="s">
        <v>812</v>
      </c>
      <c r="B36" s="9" t="s">
        <v>812</v>
      </c>
      <c r="C36" s="9" t="s">
        <v>68</v>
      </c>
      <c r="D36" s="9" t="s">
        <v>77</v>
      </c>
      <c r="E36" s="16" t="s">
        <v>78</v>
      </c>
      <c r="F36" s="9" t="s">
        <v>79</v>
      </c>
      <c r="G36" s="16" t="s">
        <v>921</v>
      </c>
      <c r="H36" s="9" t="s">
        <v>1096</v>
      </c>
      <c r="I36" s="23">
        <v>1</v>
      </c>
      <c r="J36" s="18">
        <v>1</v>
      </c>
      <c r="K36" s="21">
        <v>1</v>
      </c>
      <c r="L36" s="19" t="s">
        <v>1238</v>
      </c>
    </row>
    <row r="37" spans="1:12" s="20" customFormat="1" ht="41.25" customHeight="1" x14ac:dyDescent="0.2">
      <c r="A37" s="9" t="s">
        <v>812</v>
      </c>
      <c r="B37" s="9" t="s">
        <v>812</v>
      </c>
      <c r="C37" s="9" t="s">
        <v>53</v>
      </c>
      <c r="D37" s="9" t="s">
        <v>57</v>
      </c>
      <c r="E37" s="16" t="s">
        <v>90</v>
      </c>
      <c r="F37" s="9" t="s">
        <v>91</v>
      </c>
      <c r="G37" s="16" t="s">
        <v>922</v>
      </c>
      <c r="H37" s="9" t="s">
        <v>1097</v>
      </c>
      <c r="I37" s="23">
        <v>1</v>
      </c>
      <c r="J37" s="18">
        <v>1</v>
      </c>
      <c r="K37" s="21">
        <v>1</v>
      </c>
      <c r="L37" s="19" t="s">
        <v>1238</v>
      </c>
    </row>
    <row r="38" spans="1:12" s="20" customFormat="1" ht="41.25" customHeight="1" x14ac:dyDescent="0.2">
      <c r="A38" s="9" t="s">
        <v>874</v>
      </c>
      <c r="B38" s="9" t="s">
        <v>813</v>
      </c>
      <c r="C38" s="9" t="s">
        <v>53</v>
      </c>
      <c r="D38" s="9" t="s">
        <v>57</v>
      </c>
      <c r="E38" s="16" t="s">
        <v>90</v>
      </c>
      <c r="F38" s="9" t="s">
        <v>91</v>
      </c>
      <c r="G38" s="16" t="s">
        <v>923</v>
      </c>
      <c r="H38" s="9" t="s">
        <v>1098</v>
      </c>
      <c r="I38" s="23">
        <v>1</v>
      </c>
      <c r="J38" s="18">
        <v>1</v>
      </c>
      <c r="K38" s="18">
        <v>1</v>
      </c>
      <c r="L38" s="19" t="s">
        <v>1239</v>
      </c>
    </row>
    <row r="39" spans="1:12" s="20" customFormat="1" ht="41.25" customHeight="1" x14ac:dyDescent="0.2">
      <c r="A39" s="9" t="s">
        <v>874</v>
      </c>
      <c r="B39" s="9" t="s">
        <v>813</v>
      </c>
      <c r="C39" s="9" t="s">
        <v>53</v>
      </c>
      <c r="D39" s="9" t="s">
        <v>54</v>
      </c>
      <c r="E39" s="16" t="s">
        <v>55</v>
      </c>
      <c r="F39" s="9" t="s">
        <v>56</v>
      </c>
      <c r="G39" s="16" t="s">
        <v>924</v>
      </c>
      <c r="H39" s="9" t="s">
        <v>1099</v>
      </c>
      <c r="I39" s="23">
        <v>1</v>
      </c>
      <c r="J39" s="18">
        <v>1</v>
      </c>
      <c r="K39" s="18">
        <v>1</v>
      </c>
      <c r="L39" s="19" t="s">
        <v>1239</v>
      </c>
    </row>
    <row r="40" spans="1:12" s="20" customFormat="1" ht="41.25" customHeight="1" x14ac:dyDescent="0.2">
      <c r="A40" s="9" t="s">
        <v>814</v>
      </c>
      <c r="B40" s="9" t="s">
        <v>814</v>
      </c>
      <c r="C40" s="9" t="s">
        <v>68</v>
      </c>
      <c r="D40" s="9" t="s">
        <v>878</v>
      </c>
      <c r="E40" s="16" t="s">
        <v>69</v>
      </c>
      <c r="F40" s="9" t="s">
        <v>70</v>
      </c>
      <c r="G40" s="16" t="s">
        <v>925</v>
      </c>
      <c r="H40" s="9" t="s">
        <v>1100</v>
      </c>
      <c r="I40" s="23">
        <v>1</v>
      </c>
      <c r="J40" s="24">
        <v>1500</v>
      </c>
      <c r="K40" s="24">
        <v>2547</v>
      </c>
      <c r="L40" s="19" t="s">
        <v>1240</v>
      </c>
    </row>
    <row r="41" spans="1:12" s="20" customFormat="1" ht="41.25" customHeight="1" x14ac:dyDescent="0.2">
      <c r="A41" s="9" t="s">
        <v>875</v>
      </c>
      <c r="B41" s="9" t="s">
        <v>815</v>
      </c>
      <c r="C41" s="9" t="s">
        <v>19</v>
      </c>
      <c r="D41" s="9" t="s">
        <v>38</v>
      </c>
      <c r="E41" s="16" t="s">
        <v>39</v>
      </c>
      <c r="F41" s="9" t="s">
        <v>40</v>
      </c>
      <c r="G41" s="16" t="s">
        <v>926</v>
      </c>
      <c r="H41" s="9" t="s">
        <v>1101</v>
      </c>
      <c r="I41" s="23">
        <v>1</v>
      </c>
      <c r="J41" s="18">
        <v>1</v>
      </c>
      <c r="K41" s="18">
        <v>1</v>
      </c>
      <c r="L41" s="19" t="s">
        <v>1241</v>
      </c>
    </row>
    <row r="42" spans="1:12" s="20" customFormat="1" ht="41.25" customHeight="1" x14ac:dyDescent="0.2">
      <c r="A42" s="9" t="s">
        <v>875</v>
      </c>
      <c r="B42" s="9" t="s">
        <v>815</v>
      </c>
      <c r="C42" s="9" t="s">
        <v>19</v>
      </c>
      <c r="D42" s="9" t="s">
        <v>38</v>
      </c>
      <c r="E42" s="16" t="s">
        <v>39</v>
      </c>
      <c r="F42" s="9" t="s">
        <v>40</v>
      </c>
      <c r="G42" s="16" t="s">
        <v>927</v>
      </c>
      <c r="H42" s="17" t="s">
        <v>1102</v>
      </c>
      <c r="I42" s="23">
        <v>1</v>
      </c>
      <c r="J42" s="18">
        <v>1</v>
      </c>
      <c r="K42" s="18">
        <v>1</v>
      </c>
      <c r="L42" s="19" t="s">
        <v>1241</v>
      </c>
    </row>
    <row r="43" spans="1:12" s="20" customFormat="1" ht="41.25" customHeight="1" x14ac:dyDescent="0.2">
      <c r="A43" s="9" t="s">
        <v>875</v>
      </c>
      <c r="B43" s="9" t="s">
        <v>816</v>
      </c>
      <c r="C43" s="9" t="s">
        <v>24</v>
      </c>
      <c r="D43" s="9" t="s">
        <v>44</v>
      </c>
      <c r="E43" s="16" t="s">
        <v>45</v>
      </c>
      <c r="F43" s="9" t="s">
        <v>46</v>
      </c>
      <c r="G43" s="16" t="s">
        <v>928</v>
      </c>
      <c r="H43" s="17" t="s">
        <v>1103</v>
      </c>
      <c r="I43" s="23">
        <v>0.8</v>
      </c>
      <c r="J43" s="18">
        <v>1</v>
      </c>
      <c r="K43" s="18">
        <v>0.8</v>
      </c>
      <c r="L43" s="19" t="s">
        <v>1241</v>
      </c>
    </row>
    <row r="44" spans="1:12" s="20" customFormat="1" ht="41.25" customHeight="1" x14ac:dyDescent="0.2">
      <c r="A44" s="9" t="s">
        <v>875</v>
      </c>
      <c r="B44" s="9" t="s">
        <v>817</v>
      </c>
      <c r="C44" s="9" t="s">
        <v>24</v>
      </c>
      <c r="D44" s="9" t="s">
        <v>44</v>
      </c>
      <c r="E44" s="16" t="s">
        <v>45</v>
      </c>
      <c r="F44" s="9" t="s">
        <v>46</v>
      </c>
      <c r="G44" s="16" t="s">
        <v>929</v>
      </c>
      <c r="H44" s="17" t="s">
        <v>1104</v>
      </c>
      <c r="I44" s="23">
        <v>1</v>
      </c>
      <c r="J44" s="18">
        <v>1</v>
      </c>
      <c r="K44" s="18">
        <v>1</v>
      </c>
      <c r="L44" s="19" t="s">
        <v>1241</v>
      </c>
    </row>
    <row r="45" spans="1:12" s="20" customFormat="1" ht="41.25" customHeight="1" x14ac:dyDescent="0.2">
      <c r="A45" s="9" t="s">
        <v>875</v>
      </c>
      <c r="B45" s="9" t="s">
        <v>817</v>
      </c>
      <c r="C45" s="9" t="s">
        <v>24</v>
      </c>
      <c r="D45" s="9" t="s">
        <v>44</v>
      </c>
      <c r="E45" s="16" t="s">
        <v>45</v>
      </c>
      <c r="F45" s="9" t="s">
        <v>46</v>
      </c>
      <c r="G45" s="16" t="s">
        <v>930</v>
      </c>
      <c r="H45" s="17" t="s">
        <v>1105</v>
      </c>
      <c r="I45" s="23">
        <v>1</v>
      </c>
      <c r="J45" s="18">
        <v>1</v>
      </c>
      <c r="K45" s="18">
        <v>1</v>
      </c>
      <c r="L45" s="19" t="s">
        <v>1241</v>
      </c>
    </row>
    <row r="46" spans="1:12" s="20" customFormat="1" ht="41.25" customHeight="1" x14ac:dyDescent="0.2">
      <c r="A46" s="9" t="s">
        <v>875</v>
      </c>
      <c r="B46" s="9" t="s">
        <v>817</v>
      </c>
      <c r="C46" s="9" t="s">
        <v>24</v>
      </c>
      <c r="D46" s="9" t="s">
        <v>44</v>
      </c>
      <c r="E46" s="16" t="s">
        <v>45</v>
      </c>
      <c r="F46" s="9" t="s">
        <v>46</v>
      </c>
      <c r="G46" s="16" t="s">
        <v>931</v>
      </c>
      <c r="H46" s="17" t="s">
        <v>1106</v>
      </c>
      <c r="I46" s="23">
        <v>1</v>
      </c>
      <c r="J46" s="18">
        <v>1</v>
      </c>
      <c r="K46" s="18">
        <v>1</v>
      </c>
      <c r="L46" s="19" t="s">
        <v>1241</v>
      </c>
    </row>
    <row r="47" spans="1:12" s="20" customFormat="1" ht="41.25" customHeight="1" x14ac:dyDescent="0.2">
      <c r="A47" s="9" t="s">
        <v>11</v>
      </c>
      <c r="B47" s="9" t="s">
        <v>818</v>
      </c>
      <c r="C47" s="9" t="s">
        <v>19</v>
      </c>
      <c r="D47" s="9" t="s">
        <v>20</v>
      </c>
      <c r="E47" s="16" t="s">
        <v>21</v>
      </c>
      <c r="F47" s="9" t="s">
        <v>22</v>
      </c>
      <c r="G47" s="16" t="s">
        <v>932</v>
      </c>
      <c r="H47" s="17" t="s">
        <v>1107</v>
      </c>
      <c r="I47" s="23">
        <v>1</v>
      </c>
      <c r="J47" s="18">
        <v>1</v>
      </c>
      <c r="K47" s="18">
        <v>1</v>
      </c>
      <c r="L47" s="19" t="s">
        <v>794</v>
      </c>
    </row>
    <row r="48" spans="1:12" s="20" customFormat="1" ht="41.25" customHeight="1" x14ac:dyDescent="0.2">
      <c r="A48" s="9" t="s">
        <v>11</v>
      </c>
      <c r="B48" s="9" t="s">
        <v>818</v>
      </c>
      <c r="C48" s="9" t="s">
        <v>683</v>
      </c>
      <c r="D48" s="9" t="s">
        <v>687</v>
      </c>
      <c r="E48" s="16" t="s">
        <v>692</v>
      </c>
      <c r="F48" s="9" t="s">
        <v>700</v>
      </c>
      <c r="G48" s="16" t="s">
        <v>933</v>
      </c>
      <c r="H48" s="17" t="s">
        <v>1108</v>
      </c>
      <c r="I48" s="23">
        <v>1</v>
      </c>
      <c r="J48" s="18">
        <v>1</v>
      </c>
      <c r="K48" s="18">
        <v>1</v>
      </c>
      <c r="L48" s="19" t="s">
        <v>794</v>
      </c>
    </row>
    <row r="49" spans="1:12" s="20" customFormat="1" ht="41.25" customHeight="1" x14ac:dyDescent="0.2">
      <c r="A49" s="9" t="s">
        <v>11</v>
      </c>
      <c r="B49" s="9" t="s">
        <v>819</v>
      </c>
      <c r="C49" s="9" t="s">
        <v>19</v>
      </c>
      <c r="D49" s="9" t="s">
        <v>20</v>
      </c>
      <c r="E49" s="16" t="s">
        <v>21</v>
      </c>
      <c r="F49" s="9" t="s">
        <v>22</v>
      </c>
      <c r="G49" s="16" t="s">
        <v>934</v>
      </c>
      <c r="H49" s="17" t="s">
        <v>1109</v>
      </c>
      <c r="I49" s="23">
        <v>1</v>
      </c>
      <c r="J49" s="18">
        <v>1</v>
      </c>
      <c r="K49" s="18">
        <v>1</v>
      </c>
      <c r="L49" s="19" t="s">
        <v>794</v>
      </c>
    </row>
    <row r="50" spans="1:12" s="20" customFormat="1" ht="41.25" customHeight="1" x14ac:dyDescent="0.2">
      <c r="A50" s="9" t="s">
        <v>11</v>
      </c>
      <c r="B50" s="9" t="s">
        <v>820</v>
      </c>
      <c r="C50" s="9" t="s">
        <v>24</v>
      </c>
      <c r="D50" s="9" t="s">
        <v>25</v>
      </c>
      <c r="E50" s="16" t="s">
        <v>26</v>
      </c>
      <c r="F50" s="9" t="s">
        <v>27</v>
      </c>
      <c r="G50" s="16" t="s">
        <v>935</v>
      </c>
      <c r="H50" s="17" t="s">
        <v>1110</v>
      </c>
      <c r="I50" s="23">
        <v>1</v>
      </c>
      <c r="J50" s="18">
        <v>1</v>
      </c>
      <c r="K50" s="18">
        <v>1</v>
      </c>
      <c r="L50" s="19" t="s">
        <v>794</v>
      </c>
    </row>
    <row r="51" spans="1:12" s="20" customFormat="1" ht="41.25" customHeight="1" x14ac:dyDescent="0.2">
      <c r="A51" s="9" t="s">
        <v>11</v>
      </c>
      <c r="B51" s="9" t="s">
        <v>820</v>
      </c>
      <c r="C51" s="9" t="s">
        <v>24</v>
      </c>
      <c r="D51" s="9" t="s">
        <v>25</v>
      </c>
      <c r="E51" s="16" t="s">
        <v>26</v>
      </c>
      <c r="F51" s="9" t="s">
        <v>27</v>
      </c>
      <c r="G51" s="16" t="s">
        <v>936</v>
      </c>
      <c r="H51" s="17" t="s">
        <v>1111</v>
      </c>
      <c r="I51" s="23">
        <v>1</v>
      </c>
      <c r="J51" s="18">
        <v>1</v>
      </c>
      <c r="K51" s="18">
        <v>1</v>
      </c>
      <c r="L51" s="19" t="s">
        <v>794</v>
      </c>
    </row>
    <row r="52" spans="1:12" s="20" customFormat="1" ht="41.25" customHeight="1" x14ac:dyDescent="0.2">
      <c r="A52" s="9" t="s">
        <v>11</v>
      </c>
      <c r="B52" s="9" t="s">
        <v>821</v>
      </c>
      <c r="C52" s="9" t="s">
        <v>19</v>
      </c>
      <c r="D52" s="9" t="s">
        <v>20</v>
      </c>
      <c r="E52" s="16" t="s">
        <v>33</v>
      </c>
      <c r="F52" s="9" t="s">
        <v>34</v>
      </c>
      <c r="G52" s="16" t="s">
        <v>937</v>
      </c>
      <c r="H52" s="17" t="s">
        <v>1112</v>
      </c>
      <c r="I52" s="23">
        <v>1</v>
      </c>
      <c r="J52" s="18">
        <v>1</v>
      </c>
      <c r="K52" s="18">
        <v>1</v>
      </c>
      <c r="L52" s="19" t="s">
        <v>794</v>
      </c>
    </row>
    <row r="53" spans="1:12" s="20" customFormat="1" ht="41.25" customHeight="1" x14ac:dyDescent="0.2">
      <c r="A53" s="9" t="s">
        <v>11</v>
      </c>
      <c r="B53" s="9" t="s">
        <v>822</v>
      </c>
      <c r="C53" s="9" t="s">
        <v>19</v>
      </c>
      <c r="D53" s="9" t="s">
        <v>38</v>
      </c>
      <c r="E53" s="16" t="s">
        <v>39</v>
      </c>
      <c r="F53" s="9" t="s">
        <v>40</v>
      </c>
      <c r="G53" s="16" t="s">
        <v>938</v>
      </c>
      <c r="H53" s="17" t="s">
        <v>1113</v>
      </c>
      <c r="I53" s="23">
        <v>1</v>
      </c>
      <c r="J53" s="18">
        <v>1</v>
      </c>
      <c r="K53" s="18">
        <v>1</v>
      </c>
      <c r="L53" s="19" t="s">
        <v>794</v>
      </c>
    </row>
    <row r="54" spans="1:12" s="20" customFormat="1" ht="41.25" customHeight="1" x14ac:dyDescent="0.2">
      <c r="A54" s="9" t="s">
        <v>11</v>
      </c>
      <c r="B54" s="9" t="s">
        <v>822</v>
      </c>
      <c r="C54" s="9" t="s">
        <v>19</v>
      </c>
      <c r="D54" s="9" t="s">
        <v>38</v>
      </c>
      <c r="E54" s="16" t="s">
        <v>39</v>
      </c>
      <c r="F54" s="9" t="s">
        <v>40</v>
      </c>
      <c r="G54" s="16" t="s">
        <v>939</v>
      </c>
      <c r="H54" s="17" t="s">
        <v>1114</v>
      </c>
      <c r="I54" s="23">
        <v>0.24</v>
      </c>
      <c r="J54" s="18">
        <v>1</v>
      </c>
      <c r="K54" s="18">
        <v>0.24</v>
      </c>
      <c r="L54" s="19" t="s">
        <v>794</v>
      </c>
    </row>
    <row r="55" spans="1:12" s="20" customFormat="1" ht="41.25" customHeight="1" x14ac:dyDescent="0.2">
      <c r="A55" s="9" t="s">
        <v>11</v>
      </c>
      <c r="B55" s="9" t="s">
        <v>823</v>
      </c>
      <c r="C55" s="9" t="s">
        <v>684</v>
      </c>
      <c r="D55" s="9" t="s">
        <v>54</v>
      </c>
      <c r="E55" s="16" t="s">
        <v>693</v>
      </c>
      <c r="F55" s="9" t="s">
        <v>701</v>
      </c>
      <c r="G55" s="16" t="s">
        <v>940</v>
      </c>
      <c r="H55" s="9" t="s">
        <v>761</v>
      </c>
      <c r="I55" s="23">
        <v>1</v>
      </c>
      <c r="J55" s="18">
        <v>0.7</v>
      </c>
      <c r="K55" s="18">
        <v>0.9570056411038268</v>
      </c>
      <c r="L55" s="19" t="s">
        <v>794</v>
      </c>
    </row>
    <row r="56" spans="1:12" s="20" customFormat="1" ht="41.25" customHeight="1" x14ac:dyDescent="0.2">
      <c r="A56" s="9" t="s">
        <v>11</v>
      </c>
      <c r="B56" s="9" t="s">
        <v>823</v>
      </c>
      <c r="C56" s="9" t="s">
        <v>684</v>
      </c>
      <c r="D56" s="9" t="s">
        <v>54</v>
      </c>
      <c r="E56" s="16" t="s">
        <v>693</v>
      </c>
      <c r="F56" s="9" t="s">
        <v>701</v>
      </c>
      <c r="G56" s="16" t="s">
        <v>941</v>
      </c>
      <c r="H56" s="9" t="s">
        <v>1115</v>
      </c>
      <c r="I56" s="23">
        <v>1</v>
      </c>
      <c r="J56" s="18">
        <v>0.9</v>
      </c>
      <c r="K56" s="18">
        <v>0.93489861259338314</v>
      </c>
      <c r="L56" s="19" t="s">
        <v>794</v>
      </c>
    </row>
    <row r="57" spans="1:12" s="20" customFormat="1" ht="41.25" customHeight="1" x14ac:dyDescent="0.2">
      <c r="A57" s="9" t="s">
        <v>11</v>
      </c>
      <c r="B57" s="9" t="s">
        <v>824</v>
      </c>
      <c r="C57" s="9" t="s">
        <v>685</v>
      </c>
      <c r="D57" s="9" t="s">
        <v>20</v>
      </c>
      <c r="E57" s="16" t="s">
        <v>694</v>
      </c>
      <c r="F57" s="9" t="s">
        <v>883</v>
      </c>
      <c r="G57" s="16" t="s">
        <v>942</v>
      </c>
      <c r="H57" s="9" t="s">
        <v>765</v>
      </c>
      <c r="I57" s="23">
        <v>0.9</v>
      </c>
      <c r="J57" s="18">
        <v>0.9</v>
      </c>
      <c r="K57" s="18">
        <v>0.81</v>
      </c>
      <c r="L57" s="19" t="s">
        <v>794</v>
      </c>
    </row>
    <row r="58" spans="1:12" s="20" customFormat="1" ht="41.25" customHeight="1" x14ac:dyDescent="0.2">
      <c r="A58" s="9" t="s">
        <v>12</v>
      </c>
      <c r="B58" s="9" t="s">
        <v>825</v>
      </c>
      <c r="C58" s="9" t="s">
        <v>49</v>
      </c>
      <c r="D58" s="9" t="s">
        <v>879</v>
      </c>
      <c r="E58" s="16" t="s">
        <v>51</v>
      </c>
      <c r="F58" s="9" t="s">
        <v>884</v>
      </c>
      <c r="G58" s="16" t="s">
        <v>943</v>
      </c>
      <c r="H58" s="9" t="s">
        <v>1116</v>
      </c>
      <c r="I58" s="23">
        <v>1</v>
      </c>
      <c r="J58" s="18">
        <v>1</v>
      </c>
      <c r="K58" s="18">
        <v>1</v>
      </c>
      <c r="L58" s="19" t="s">
        <v>795</v>
      </c>
    </row>
    <row r="59" spans="1:12" s="20" customFormat="1" ht="41.25" customHeight="1" x14ac:dyDescent="0.2">
      <c r="A59" s="9" t="s">
        <v>12</v>
      </c>
      <c r="B59" s="9" t="s">
        <v>826</v>
      </c>
      <c r="C59" s="9" t="s">
        <v>49</v>
      </c>
      <c r="D59" s="9" t="s">
        <v>879</v>
      </c>
      <c r="E59" s="16" t="s">
        <v>51</v>
      </c>
      <c r="F59" s="9" t="s">
        <v>884</v>
      </c>
      <c r="G59" s="16" t="s">
        <v>944</v>
      </c>
      <c r="H59" s="9" t="s">
        <v>1117</v>
      </c>
      <c r="I59" s="23">
        <v>1</v>
      </c>
      <c r="J59" s="18">
        <v>1</v>
      </c>
      <c r="K59" s="18">
        <v>1</v>
      </c>
      <c r="L59" s="19" t="s">
        <v>795</v>
      </c>
    </row>
    <row r="60" spans="1:12" s="20" customFormat="1" ht="41.25" customHeight="1" x14ac:dyDescent="0.2">
      <c r="A60" s="9" t="s">
        <v>12</v>
      </c>
      <c r="B60" s="9" t="s">
        <v>826</v>
      </c>
      <c r="C60" s="9" t="s">
        <v>49</v>
      </c>
      <c r="D60" s="9" t="s">
        <v>879</v>
      </c>
      <c r="E60" s="16" t="s">
        <v>51</v>
      </c>
      <c r="F60" s="9" t="s">
        <v>884</v>
      </c>
      <c r="G60" s="16" t="s">
        <v>945</v>
      </c>
      <c r="H60" s="9" t="s">
        <v>1118</v>
      </c>
      <c r="I60" s="23">
        <v>1</v>
      </c>
      <c r="J60" s="18">
        <v>1</v>
      </c>
      <c r="K60" s="18">
        <v>1</v>
      </c>
      <c r="L60" s="19" t="s">
        <v>795</v>
      </c>
    </row>
    <row r="61" spans="1:12" s="20" customFormat="1" ht="41.25" customHeight="1" x14ac:dyDescent="0.2">
      <c r="A61" s="9" t="s">
        <v>12</v>
      </c>
      <c r="B61" s="9" t="s">
        <v>827</v>
      </c>
      <c r="C61" s="9" t="s">
        <v>19</v>
      </c>
      <c r="D61" s="9" t="s">
        <v>41</v>
      </c>
      <c r="E61" s="16" t="s">
        <v>42</v>
      </c>
      <c r="F61" s="9" t="s">
        <v>43</v>
      </c>
      <c r="G61" s="16" t="s">
        <v>946</v>
      </c>
      <c r="H61" s="9" t="s">
        <v>1119</v>
      </c>
      <c r="I61" s="23">
        <v>0.97048808172531209</v>
      </c>
      <c r="J61" s="18">
        <v>1</v>
      </c>
      <c r="K61" s="18">
        <v>0.97048808172531209</v>
      </c>
      <c r="L61" s="19" t="s">
        <v>795</v>
      </c>
    </row>
    <row r="62" spans="1:12" s="20" customFormat="1" ht="41.25" customHeight="1" x14ac:dyDescent="0.2">
      <c r="A62" s="9" t="s">
        <v>12</v>
      </c>
      <c r="B62" s="9" t="s">
        <v>827</v>
      </c>
      <c r="C62" s="9" t="s">
        <v>19</v>
      </c>
      <c r="D62" s="9" t="s">
        <v>41</v>
      </c>
      <c r="E62" s="16" t="s">
        <v>42</v>
      </c>
      <c r="F62" s="9" t="s">
        <v>43</v>
      </c>
      <c r="G62" s="16" t="s">
        <v>947</v>
      </c>
      <c r="H62" s="9" t="s">
        <v>1120</v>
      </c>
      <c r="I62" s="23">
        <v>1</v>
      </c>
      <c r="J62" s="18">
        <v>1</v>
      </c>
      <c r="K62" s="18">
        <v>1</v>
      </c>
      <c r="L62" s="19" t="s">
        <v>795</v>
      </c>
    </row>
    <row r="63" spans="1:12" s="20" customFormat="1" ht="41.25" customHeight="1" x14ac:dyDescent="0.2">
      <c r="A63" s="9" t="s">
        <v>12</v>
      </c>
      <c r="B63" s="9" t="s">
        <v>827</v>
      </c>
      <c r="C63" s="9" t="s">
        <v>19</v>
      </c>
      <c r="D63" s="9" t="s">
        <v>41</v>
      </c>
      <c r="E63" s="16" t="s">
        <v>42</v>
      </c>
      <c r="F63" s="9" t="s">
        <v>43</v>
      </c>
      <c r="G63" s="16" t="s">
        <v>948</v>
      </c>
      <c r="H63" s="9" t="s">
        <v>1121</v>
      </c>
      <c r="I63" s="23">
        <v>0.94767441860465118</v>
      </c>
      <c r="J63" s="18">
        <v>1</v>
      </c>
      <c r="K63" s="18">
        <v>0.94767441860465118</v>
      </c>
      <c r="L63" s="19" t="s">
        <v>795</v>
      </c>
    </row>
    <row r="64" spans="1:12" s="20" customFormat="1" ht="41.25" customHeight="1" x14ac:dyDescent="0.2">
      <c r="A64" s="9" t="s">
        <v>12</v>
      </c>
      <c r="B64" s="9" t="s">
        <v>828</v>
      </c>
      <c r="C64" s="9" t="s">
        <v>24</v>
      </c>
      <c r="D64" s="9" t="s">
        <v>44</v>
      </c>
      <c r="E64" s="16" t="s">
        <v>45</v>
      </c>
      <c r="F64" s="9" t="s">
        <v>46</v>
      </c>
      <c r="G64" s="16" t="s">
        <v>949</v>
      </c>
      <c r="H64" s="9" t="s">
        <v>1122</v>
      </c>
      <c r="I64" s="23">
        <v>0</v>
      </c>
      <c r="J64" s="18">
        <v>1</v>
      </c>
      <c r="K64" s="18">
        <v>0</v>
      </c>
      <c r="L64" s="19" t="s">
        <v>795</v>
      </c>
    </row>
    <row r="65" spans="1:12" s="20" customFormat="1" ht="41.25" customHeight="1" x14ac:dyDescent="0.2">
      <c r="A65" s="9" t="s">
        <v>12</v>
      </c>
      <c r="B65" s="9" t="s">
        <v>828</v>
      </c>
      <c r="C65" s="9" t="s">
        <v>24</v>
      </c>
      <c r="D65" s="9" t="s">
        <v>44</v>
      </c>
      <c r="E65" s="16" t="s">
        <v>45</v>
      </c>
      <c r="F65" s="9" t="s">
        <v>46</v>
      </c>
      <c r="G65" s="16" t="s">
        <v>950</v>
      </c>
      <c r="H65" s="9" t="s">
        <v>1123</v>
      </c>
      <c r="I65" s="23">
        <v>0.5</v>
      </c>
      <c r="J65" s="18">
        <v>1</v>
      </c>
      <c r="K65" s="18">
        <v>0.5</v>
      </c>
      <c r="L65" s="19" t="s">
        <v>795</v>
      </c>
    </row>
    <row r="66" spans="1:12" s="20" customFormat="1" ht="41.25" customHeight="1" x14ac:dyDescent="0.2">
      <c r="A66" s="9" t="s">
        <v>12</v>
      </c>
      <c r="B66" s="9" t="s">
        <v>828</v>
      </c>
      <c r="C66" s="9" t="s">
        <v>24</v>
      </c>
      <c r="D66" s="9" t="s">
        <v>44</v>
      </c>
      <c r="E66" s="16" t="s">
        <v>45</v>
      </c>
      <c r="F66" s="9" t="s">
        <v>46</v>
      </c>
      <c r="G66" s="16" t="s">
        <v>951</v>
      </c>
      <c r="H66" s="9" t="s">
        <v>1124</v>
      </c>
      <c r="I66" s="23">
        <v>1</v>
      </c>
      <c r="J66" s="18">
        <v>1</v>
      </c>
      <c r="K66" s="18">
        <v>1</v>
      </c>
      <c r="L66" s="19" t="s">
        <v>795</v>
      </c>
    </row>
    <row r="67" spans="1:12" s="20" customFormat="1" ht="41.25" customHeight="1" x14ac:dyDescent="0.2">
      <c r="A67" s="9" t="s">
        <v>12</v>
      </c>
      <c r="B67" s="9" t="s">
        <v>828</v>
      </c>
      <c r="C67" s="9" t="s">
        <v>49</v>
      </c>
      <c r="D67" s="9" t="s">
        <v>879</v>
      </c>
      <c r="E67" s="16" t="s">
        <v>51</v>
      </c>
      <c r="F67" s="9" t="s">
        <v>884</v>
      </c>
      <c r="G67" s="16" t="s">
        <v>952</v>
      </c>
      <c r="H67" s="9" t="s">
        <v>1125</v>
      </c>
      <c r="I67" s="23">
        <v>0.91516366065464261</v>
      </c>
      <c r="J67" s="18">
        <v>1</v>
      </c>
      <c r="K67" s="18">
        <v>0.91516366065464261</v>
      </c>
      <c r="L67" s="19" t="s">
        <v>795</v>
      </c>
    </row>
    <row r="68" spans="1:12" s="20" customFormat="1" ht="41.25" customHeight="1" x14ac:dyDescent="0.2">
      <c r="A68" s="9" t="s">
        <v>12</v>
      </c>
      <c r="B68" s="9" t="s">
        <v>829</v>
      </c>
      <c r="C68" s="9" t="s">
        <v>19</v>
      </c>
      <c r="D68" s="9" t="s">
        <v>41</v>
      </c>
      <c r="E68" s="16" t="s">
        <v>42</v>
      </c>
      <c r="F68" s="9" t="s">
        <v>43</v>
      </c>
      <c r="G68" s="16" t="s">
        <v>953</v>
      </c>
      <c r="H68" s="9" t="s">
        <v>1126</v>
      </c>
      <c r="I68" s="23">
        <v>1</v>
      </c>
      <c r="J68" s="18">
        <v>1</v>
      </c>
      <c r="K68" s="18">
        <v>1</v>
      </c>
      <c r="L68" s="19" t="s">
        <v>795</v>
      </c>
    </row>
    <row r="69" spans="1:12" s="20" customFormat="1" ht="41.25" customHeight="1" x14ac:dyDescent="0.2">
      <c r="A69" s="9" t="s">
        <v>12</v>
      </c>
      <c r="B69" s="9" t="s">
        <v>829</v>
      </c>
      <c r="C69" s="9" t="s">
        <v>19</v>
      </c>
      <c r="D69" s="9" t="s">
        <v>41</v>
      </c>
      <c r="E69" s="16" t="s">
        <v>42</v>
      </c>
      <c r="F69" s="9" t="s">
        <v>43</v>
      </c>
      <c r="G69" s="16" t="s">
        <v>954</v>
      </c>
      <c r="H69" s="9" t="s">
        <v>1127</v>
      </c>
      <c r="I69" s="23">
        <v>1</v>
      </c>
      <c r="J69" s="18">
        <v>1</v>
      </c>
      <c r="K69" s="18">
        <v>1</v>
      </c>
      <c r="L69" s="19" t="s">
        <v>795</v>
      </c>
    </row>
    <row r="70" spans="1:12" s="20" customFormat="1" ht="41.25" customHeight="1" x14ac:dyDescent="0.2">
      <c r="A70" s="9" t="s">
        <v>12</v>
      </c>
      <c r="B70" s="9" t="s">
        <v>829</v>
      </c>
      <c r="C70" s="9" t="s">
        <v>24</v>
      </c>
      <c r="D70" s="9" t="s">
        <v>44</v>
      </c>
      <c r="E70" s="16" t="s">
        <v>47</v>
      </c>
      <c r="F70" s="9" t="s">
        <v>48</v>
      </c>
      <c r="G70" s="16" t="s">
        <v>955</v>
      </c>
      <c r="H70" s="9" t="s">
        <v>1128</v>
      </c>
      <c r="I70" s="23">
        <v>0.75913333333333333</v>
      </c>
      <c r="J70" s="18">
        <v>1</v>
      </c>
      <c r="K70" s="18">
        <v>0.75913333333333333</v>
      </c>
      <c r="L70" s="19" t="s">
        <v>795</v>
      </c>
    </row>
    <row r="71" spans="1:12" s="20" customFormat="1" ht="41.25" customHeight="1" x14ac:dyDescent="0.2">
      <c r="A71" s="9" t="s">
        <v>12</v>
      </c>
      <c r="B71" s="9" t="s">
        <v>830</v>
      </c>
      <c r="C71" s="9" t="s">
        <v>49</v>
      </c>
      <c r="D71" s="9" t="s">
        <v>879</v>
      </c>
      <c r="E71" s="16" t="s">
        <v>51</v>
      </c>
      <c r="F71" s="9" t="s">
        <v>884</v>
      </c>
      <c r="G71" s="16" t="s">
        <v>956</v>
      </c>
      <c r="H71" s="9" t="s">
        <v>1129</v>
      </c>
      <c r="I71" s="23">
        <v>1</v>
      </c>
      <c r="J71" s="18">
        <v>1</v>
      </c>
      <c r="K71" s="18">
        <v>1</v>
      </c>
      <c r="L71" s="19" t="s">
        <v>795</v>
      </c>
    </row>
    <row r="72" spans="1:12" s="20" customFormat="1" ht="41.25" customHeight="1" x14ac:dyDescent="0.2">
      <c r="A72" s="9" t="s">
        <v>12</v>
      </c>
      <c r="B72" s="9" t="s">
        <v>831</v>
      </c>
      <c r="C72" s="9" t="s">
        <v>49</v>
      </c>
      <c r="D72" s="9" t="s">
        <v>879</v>
      </c>
      <c r="E72" s="16" t="s">
        <v>51</v>
      </c>
      <c r="F72" s="9" t="s">
        <v>884</v>
      </c>
      <c r="G72" s="16" t="s">
        <v>957</v>
      </c>
      <c r="H72" s="9" t="s">
        <v>1130</v>
      </c>
      <c r="I72" s="23">
        <v>0.91237113402061853</v>
      </c>
      <c r="J72" s="18">
        <v>1</v>
      </c>
      <c r="K72" s="18">
        <v>0.91237113402061853</v>
      </c>
      <c r="L72" s="19" t="s">
        <v>795</v>
      </c>
    </row>
    <row r="73" spans="1:12" s="20" customFormat="1" ht="41.25" customHeight="1" x14ac:dyDescent="0.2">
      <c r="A73" s="9" t="s">
        <v>12</v>
      </c>
      <c r="B73" s="9" t="s">
        <v>832</v>
      </c>
      <c r="C73" s="9" t="s">
        <v>49</v>
      </c>
      <c r="D73" s="9" t="s">
        <v>879</v>
      </c>
      <c r="E73" s="16" t="s">
        <v>51</v>
      </c>
      <c r="F73" s="9" t="s">
        <v>884</v>
      </c>
      <c r="G73" s="16" t="s">
        <v>958</v>
      </c>
      <c r="H73" s="17" t="s">
        <v>1131</v>
      </c>
      <c r="I73" s="23">
        <v>1</v>
      </c>
      <c r="J73" s="18">
        <v>1</v>
      </c>
      <c r="K73" s="18">
        <v>1</v>
      </c>
      <c r="L73" s="19" t="s">
        <v>795</v>
      </c>
    </row>
    <row r="74" spans="1:12" s="20" customFormat="1" ht="41.25" customHeight="1" x14ac:dyDescent="0.2">
      <c r="A74" s="9" t="s">
        <v>12</v>
      </c>
      <c r="B74" s="9" t="s">
        <v>832</v>
      </c>
      <c r="C74" s="9" t="s">
        <v>49</v>
      </c>
      <c r="D74" s="9" t="s">
        <v>879</v>
      </c>
      <c r="E74" s="16" t="s">
        <v>51</v>
      </c>
      <c r="F74" s="9" t="s">
        <v>884</v>
      </c>
      <c r="G74" s="16" t="s">
        <v>959</v>
      </c>
      <c r="H74" s="17" t="s">
        <v>1132</v>
      </c>
      <c r="I74" s="23">
        <v>1</v>
      </c>
      <c r="J74" s="18">
        <v>1</v>
      </c>
      <c r="K74" s="18">
        <v>1</v>
      </c>
      <c r="L74" s="19" t="s">
        <v>795</v>
      </c>
    </row>
    <row r="75" spans="1:12" s="20" customFormat="1" ht="41.25" customHeight="1" x14ac:dyDescent="0.2">
      <c r="A75" s="9" t="s">
        <v>12</v>
      </c>
      <c r="B75" s="9" t="s">
        <v>833</v>
      </c>
      <c r="C75" s="9" t="s">
        <v>49</v>
      </c>
      <c r="D75" s="9" t="s">
        <v>879</v>
      </c>
      <c r="E75" s="16" t="s">
        <v>51</v>
      </c>
      <c r="F75" s="9" t="s">
        <v>884</v>
      </c>
      <c r="G75" s="16" t="s">
        <v>960</v>
      </c>
      <c r="H75" s="17" t="s">
        <v>1133</v>
      </c>
      <c r="I75" s="23">
        <v>1</v>
      </c>
      <c r="J75" s="18">
        <v>1</v>
      </c>
      <c r="K75" s="18">
        <v>1</v>
      </c>
      <c r="L75" s="19" t="s">
        <v>795</v>
      </c>
    </row>
    <row r="76" spans="1:12" s="20" customFormat="1" ht="41.25" customHeight="1" x14ac:dyDescent="0.2">
      <c r="A76" s="9" t="s">
        <v>12</v>
      </c>
      <c r="B76" s="9" t="s">
        <v>833</v>
      </c>
      <c r="C76" s="9" t="s">
        <v>49</v>
      </c>
      <c r="D76" s="9" t="s">
        <v>879</v>
      </c>
      <c r="E76" s="16" t="s">
        <v>51</v>
      </c>
      <c r="F76" s="9" t="s">
        <v>884</v>
      </c>
      <c r="G76" s="16" t="s">
        <v>961</v>
      </c>
      <c r="H76" s="17" t="s">
        <v>1134</v>
      </c>
      <c r="I76" s="23">
        <v>1</v>
      </c>
      <c r="J76" s="18">
        <v>1</v>
      </c>
      <c r="K76" s="18">
        <v>1</v>
      </c>
      <c r="L76" s="19" t="s">
        <v>795</v>
      </c>
    </row>
    <row r="77" spans="1:12" s="20" customFormat="1" ht="41.25" customHeight="1" x14ac:dyDescent="0.2">
      <c r="A77" s="9" t="s">
        <v>682</v>
      </c>
      <c r="B77" s="9" t="s">
        <v>834</v>
      </c>
      <c r="C77" s="9" t="s">
        <v>686</v>
      </c>
      <c r="D77" s="9" t="s">
        <v>688</v>
      </c>
      <c r="E77" s="16" t="s">
        <v>695</v>
      </c>
      <c r="F77" s="9" t="s">
        <v>703</v>
      </c>
      <c r="G77" s="16" t="s">
        <v>962</v>
      </c>
      <c r="H77" s="17" t="s">
        <v>1135</v>
      </c>
      <c r="I77" s="23">
        <v>1</v>
      </c>
      <c r="J77" s="18">
        <v>1</v>
      </c>
      <c r="K77" s="18">
        <v>1</v>
      </c>
      <c r="L77" s="19" t="s">
        <v>796</v>
      </c>
    </row>
    <row r="78" spans="1:12" s="20" customFormat="1" ht="41.25" customHeight="1" x14ac:dyDescent="0.2">
      <c r="A78" s="9" t="s">
        <v>682</v>
      </c>
      <c r="B78" s="9" t="s">
        <v>834</v>
      </c>
      <c r="C78" s="9" t="s">
        <v>686</v>
      </c>
      <c r="D78" s="9" t="s">
        <v>688</v>
      </c>
      <c r="E78" s="16" t="s">
        <v>695</v>
      </c>
      <c r="F78" s="9" t="s">
        <v>703</v>
      </c>
      <c r="G78" s="16" t="s">
        <v>963</v>
      </c>
      <c r="H78" s="17" t="s">
        <v>1136</v>
      </c>
      <c r="I78" s="23">
        <v>1</v>
      </c>
      <c r="J78" s="18">
        <v>1</v>
      </c>
      <c r="K78" s="18">
        <v>1</v>
      </c>
      <c r="L78" s="19" t="s">
        <v>796</v>
      </c>
    </row>
    <row r="79" spans="1:12" s="20" customFormat="1" ht="41.25" customHeight="1" x14ac:dyDescent="0.2">
      <c r="A79" s="9" t="s">
        <v>682</v>
      </c>
      <c r="B79" s="9" t="s">
        <v>835</v>
      </c>
      <c r="C79" s="9" t="s">
        <v>686</v>
      </c>
      <c r="D79" s="9" t="s">
        <v>880</v>
      </c>
      <c r="E79" s="16" t="s">
        <v>698</v>
      </c>
      <c r="F79" s="9" t="s">
        <v>885</v>
      </c>
      <c r="G79" s="16" t="s">
        <v>964</v>
      </c>
      <c r="H79" s="17" t="s">
        <v>1137</v>
      </c>
      <c r="I79" s="23">
        <v>1</v>
      </c>
      <c r="J79" s="18">
        <v>1</v>
      </c>
      <c r="K79" s="18">
        <v>1</v>
      </c>
      <c r="L79" s="19" t="s">
        <v>796</v>
      </c>
    </row>
    <row r="80" spans="1:12" s="20" customFormat="1" ht="41.25" customHeight="1" x14ac:dyDescent="0.2">
      <c r="A80" s="9" t="s">
        <v>682</v>
      </c>
      <c r="B80" s="9" t="s">
        <v>835</v>
      </c>
      <c r="C80" s="9" t="s">
        <v>686</v>
      </c>
      <c r="D80" s="9" t="s">
        <v>880</v>
      </c>
      <c r="E80" s="16" t="s">
        <v>698</v>
      </c>
      <c r="F80" s="9" t="s">
        <v>885</v>
      </c>
      <c r="G80" s="16" t="s">
        <v>965</v>
      </c>
      <c r="H80" s="17" t="s">
        <v>1393</v>
      </c>
      <c r="I80" s="23">
        <v>0</v>
      </c>
      <c r="J80" s="18">
        <v>1</v>
      </c>
      <c r="K80" s="18">
        <v>0</v>
      </c>
      <c r="L80" s="19" t="s">
        <v>796</v>
      </c>
    </row>
    <row r="81" spans="1:12" s="20" customFormat="1" ht="41.25" customHeight="1" x14ac:dyDescent="0.2">
      <c r="A81" s="9" t="s">
        <v>682</v>
      </c>
      <c r="B81" s="9" t="s">
        <v>835</v>
      </c>
      <c r="C81" s="9" t="s">
        <v>686</v>
      </c>
      <c r="D81" s="9" t="s">
        <v>880</v>
      </c>
      <c r="E81" s="16" t="s">
        <v>698</v>
      </c>
      <c r="F81" s="9" t="s">
        <v>885</v>
      </c>
      <c r="G81" s="16" t="s">
        <v>966</v>
      </c>
      <c r="H81" s="17" t="s">
        <v>1394</v>
      </c>
      <c r="I81" s="23">
        <v>0</v>
      </c>
      <c r="J81" s="18">
        <v>1</v>
      </c>
      <c r="K81" s="18">
        <v>0</v>
      </c>
      <c r="L81" s="19" t="s">
        <v>796</v>
      </c>
    </row>
    <row r="82" spans="1:12" s="20" customFormat="1" ht="41.25" customHeight="1" x14ac:dyDescent="0.2">
      <c r="A82" s="9" t="s">
        <v>682</v>
      </c>
      <c r="B82" s="9" t="s">
        <v>835</v>
      </c>
      <c r="C82" s="9" t="s">
        <v>686</v>
      </c>
      <c r="D82" s="9" t="s">
        <v>880</v>
      </c>
      <c r="E82" s="16" t="s">
        <v>698</v>
      </c>
      <c r="F82" s="9" t="s">
        <v>885</v>
      </c>
      <c r="G82" s="16" t="s">
        <v>967</v>
      </c>
      <c r="H82" s="17" t="s">
        <v>1138</v>
      </c>
      <c r="I82" s="23">
        <v>1</v>
      </c>
      <c r="J82" s="18">
        <v>1</v>
      </c>
      <c r="K82" s="18">
        <v>1</v>
      </c>
      <c r="L82" s="19" t="s">
        <v>796</v>
      </c>
    </row>
    <row r="83" spans="1:12" s="20" customFormat="1" ht="41.25" customHeight="1" x14ac:dyDescent="0.2">
      <c r="A83" s="9" t="s">
        <v>682</v>
      </c>
      <c r="B83" s="9" t="s">
        <v>835</v>
      </c>
      <c r="C83" s="9" t="s">
        <v>686</v>
      </c>
      <c r="D83" s="9" t="s">
        <v>880</v>
      </c>
      <c r="E83" s="16" t="s">
        <v>698</v>
      </c>
      <c r="F83" s="9" t="s">
        <v>885</v>
      </c>
      <c r="G83" s="16" t="s">
        <v>968</v>
      </c>
      <c r="H83" s="17" t="s">
        <v>1139</v>
      </c>
      <c r="I83" s="23">
        <v>1</v>
      </c>
      <c r="J83" s="18">
        <v>1</v>
      </c>
      <c r="K83" s="18">
        <v>1</v>
      </c>
      <c r="L83" s="19" t="s">
        <v>796</v>
      </c>
    </row>
    <row r="84" spans="1:12" s="20" customFormat="1" ht="41.25" customHeight="1" x14ac:dyDescent="0.2">
      <c r="A84" s="9" t="s">
        <v>682</v>
      </c>
      <c r="B84" s="9" t="s">
        <v>835</v>
      </c>
      <c r="C84" s="9" t="s">
        <v>686</v>
      </c>
      <c r="D84" s="9" t="s">
        <v>689</v>
      </c>
      <c r="E84" s="16" t="s">
        <v>696</v>
      </c>
      <c r="F84" s="9" t="s">
        <v>886</v>
      </c>
      <c r="G84" s="16" t="s">
        <v>969</v>
      </c>
      <c r="H84" s="17" t="s">
        <v>1140</v>
      </c>
      <c r="I84" s="23">
        <v>0.36000000143999999</v>
      </c>
      <c r="J84" s="18">
        <v>1</v>
      </c>
      <c r="K84" s="18">
        <v>0.36000000143999999</v>
      </c>
      <c r="L84" s="19" t="s">
        <v>796</v>
      </c>
    </row>
    <row r="85" spans="1:12" s="20" customFormat="1" ht="41.25" customHeight="1" x14ac:dyDescent="0.2">
      <c r="A85" s="9" t="s">
        <v>682</v>
      </c>
      <c r="B85" s="9" t="s">
        <v>835</v>
      </c>
      <c r="C85" s="9" t="s">
        <v>686</v>
      </c>
      <c r="D85" s="9" t="s">
        <v>689</v>
      </c>
      <c r="E85" s="16" t="s">
        <v>696</v>
      </c>
      <c r="F85" s="9" t="s">
        <v>886</v>
      </c>
      <c r="G85" s="16" t="s">
        <v>970</v>
      </c>
      <c r="H85" s="17" t="s">
        <v>772</v>
      </c>
      <c r="I85" s="23">
        <v>0.47904191616766467</v>
      </c>
      <c r="J85" s="18">
        <v>1</v>
      </c>
      <c r="K85" s="18">
        <v>0.47904191616766467</v>
      </c>
      <c r="L85" s="19" t="s">
        <v>796</v>
      </c>
    </row>
    <row r="86" spans="1:12" s="20" customFormat="1" ht="41.25" customHeight="1" x14ac:dyDescent="0.2">
      <c r="A86" s="9" t="s">
        <v>682</v>
      </c>
      <c r="B86" s="9" t="s">
        <v>836</v>
      </c>
      <c r="C86" s="9" t="s">
        <v>686</v>
      </c>
      <c r="D86" s="9" t="s">
        <v>880</v>
      </c>
      <c r="E86" s="16" t="s">
        <v>698</v>
      </c>
      <c r="F86" s="9" t="s">
        <v>885</v>
      </c>
      <c r="G86" s="16" t="s">
        <v>971</v>
      </c>
      <c r="H86" s="17" t="s">
        <v>1141</v>
      </c>
      <c r="I86" s="23">
        <v>1</v>
      </c>
      <c r="J86" s="18">
        <v>1</v>
      </c>
      <c r="K86" s="18">
        <v>1</v>
      </c>
      <c r="L86" s="19" t="s">
        <v>796</v>
      </c>
    </row>
    <row r="87" spans="1:12" s="20" customFormat="1" ht="41.25" customHeight="1" x14ac:dyDescent="0.2">
      <c r="A87" s="9" t="s">
        <v>682</v>
      </c>
      <c r="B87" s="9" t="s">
        <v>836</v>
      </c>
      <c r="C87" s="9" t="s">
        <v>686</v>
      </c>
      <c r="D87" s="9" t="s">
        <v>881</v>
      </c>
      <c r="E87" s="16" t="s">
        <v>697</v>
      </c>
      <c r="F87" s="9" t="s">
        <v>705</v>
      </c>
      <c r="G87" s="16" t="s">
        <v>972</v>
      </c>
      <c r="H87" s="17" t="s">
        <v>1142</v>
      </c>
      <c r="I87" s="23">
        <v>1</v>
      </c>
      <c r="J87" s="18">
        <v>1</v>
      </c>
      <c r="K87" s="18">
        <v>1</v>
      </c>
      <c r="L87" s="19" t="s">
        <v>796</v>
      </c>
    </row>
    <row r="88" spans="1:12" s="20" customFormat="1" ht="41.25" customHeight="1" x14ac:dyDescent="0.2">
      <c r="A88" s="9" t="s">
        <v>682</v>
      </c>
      <c r="B88" s="9" t="s">
        <v>836</v>
      </c>
      <c r="C88" s="9" t="s">
        <v>686</v>
      </c>
      <c r="D88" s="9" t="s">
        <v>881</v>
      </c>
      <c r="E88" s="16" t="s">
        <v>697</v>
      </c>
      <c r="F88" s="9" t="s">
        <v>705</v>
      </c>
      <c r="G88" s="16" t="s">
        <v>973</v>
      </c>
      <c r="H88" s="17" t="s">
        <v>1143</v>
      </c>
      <c r="I88" s="23">
        <v>1</v>
      </c>
      <c r="J88" s="18">
        <v>1</v>
      </c>
      <c r="K88" s="18">
        <v>1</v>
      </c>
      <c r="L88" s="19" t="s">
        <v>796</v>
      </c>
    </row>
    <row r="89" spans="1:12" s="20" customFormat="1" ht="41.25" customHeight="1" x14ac:dyDescent="0.2">
      <c r="A89" s="9" t="s">
        <v>682</v>
      </c>
      <c r="B89" s="9" t="s">
        <v>836</v>
      </c>
      <c r="C89" s="9" t="s">
        <v>686</v>
      </c>
      <c r="D89" s="9" t="s">
        <v>881</v>
      </c>
      <c r="E89" s="16" t="s">
        <v>697</v>
      </c>
      <c r="F89" s="9" t="s">
        <v>705</v>
      </c>
      <c r="G89" s="16" t="s">
        <v>974</v>
      </c>
      <c r="H89" s="17" t="s">
        <v>1144</v>
      </c>
      <c r="I89" s="23">
        <v>1</v>
      </c>
      <c r="J89" s="18">
        <v>1</v>
      </c>
      <c r="K89" s="18">
        <v>1</v>
      </c>
      <c r="L89" s="19" t="s">
        <v>796</v>
      </c>
    </row>
    <row r="90" spans="1:12" s="20" customFormat="1" ht="41.25" customHeight="1" x14ac:dyDescent="0.2">
      <c r="A90" s="9" t="s">
        <v>682</v>
      </c>
      <c r="B90" s="9" t="s">
        <v>836</v>
      </c>
      <c r="C90" s="9" t="s">
        <v>686</v>
      </c>
      <c r="D90" s="9" t="s">
        <v>881</v>
      </c>
      <c r="E90" s="16" t="s">
        <v>697</v>
      </c>
      <c r="F90" s="9" t="s">
        <v>705</v>
      </c>
      <c r="G90" s="16" t="s">
        <v>975</v>
      </c>
      <c r="H90" s="17" t="s">
        <v>1145</v>
      </c>
      <c r="I90" s="23">
        <v>1</v>
      </c>
      <c r="J90" s="18">
        <v>1</v>
      </c>
      <c r="K90" s="18">
        <v>1</v>
      </c>
      <c r="L90" s="19" t="s">
        <v>796</v>
      </c>
    </row>
    <row r="91" spans="1:12" s="20" customFormat="1" ht="41.25" customHeight="1" x14ac:dyDescent="0.2">
      <c r="A91" s="9" t="s">
        <v>13</v>
      </c>
      <c r="B91" s="9" t="s">
        <v>837</v>
      </c>
      <c r="C91" s="9" t="s">
        <v>53</v>
      </c>
      <c r="D91" s="9" t="s">
        <v>57</v>
      </c>
      <c r="E91" s="16" t="s">
        <v>66</v>
      </c>
      <c r="F91" s="9" t="s">
        <v>887</v>
      </c>
      <c r="G91" s="16" t="s">
        <v>976</v>
      </c>
      <c r="H91" s="17" t="s">
        <v>1116</v>
      </c>
      <c r="I91" s="23">
        <v>1</v>
      </c>
      <c r="J91" s="18">
        <v>1</v>
      </c>
      <c r="K91" s="18">
        <v>1</v>
      </c>
      <c r="L91" s="19" t="s">
        <v>797</v>
      </c>
    </row>
    <row r="92" spans="1:12" s="20" customFormat="1" ht="41.25" customHeight="1" x14ac:dyDescent="0.2">
      <c r="A92" s="9" t="s">
        <v>13</v>
      </c>
      <c r="B92" s="9" t="s">
        <v>838</v>
      </c>
      <c r="C92" s="9" t="s">
        <v>53</v>
      </c>
      <c r="D92" s="9" t="s">
        <v>54</v>
      </c>
      <c r="E92" s="16" t="s">
        <v>60</v>
      </c>
      <c r="F92" s="9" t="s">
        <v>888</v>
      </c>
      <c r="G92" s="16" t="s">
        <v>977</v>
      </c>
      <c r="H92" s="17" t="s">
        <v>1146</v>
      </c>
      <c r="I92" s="23">
        <v>1</v>
      </c>
      <c r="J92" s="18">
        <v>1</v>
      </c>
      <c r="K92" s="18">
        <v>1</v>
      </c>
      <c r="L92" s="19" t="s">
        <v>797</v>
      </c>
    </row>
    <row r="93" spans="1:12" s="20" customFormat="1" ht="41.25" customHeight="1" x14ac:dyDescent="0.2">
      <c r="A93" s="9" t="s">
        <v>13</v>
      </c>
      <c r="B93" s="9" t="s">
        <v>839</v>
      </c>
      <c r="C93" s="9" t="s">
        <v>53</v>
      </c>
      <c r="D93" s="9" t="s">
        <v>57</v>
      </c>
      <c r="E93" s="16" t="s">
        <v>58</v>
      </c>
      <c r="F93" s="9" t="s">
        <v>59</v>
      </c>
      <c r="G93" s="16" t="s">
        <v>978</v>
      </c>
      <c r="H93" s="17" t="s">
        <v>1147</v>
      </c>
      <c r="I93" s="23">
        <v>1</v>
      </c>
      <c r="J93" s="18">
        <v>1</v>
      </c>
      <c r="K93" s="18">
        <v>1</v>
      </c>
      <c r="L93" s="19" t="s">
        <v>797</v>
      </c>
    </row>
    <row r="94" spans="1:12" s="20" customFormat="1" ht="41.25" customHeight="1" x14ac:dyDescent="0.2">
      <c r="A94" s="9" t="s">
        <v>13</v>
      </c>
      <c r="B94" s="9" t="s">
        <v>839</v>
      </c>
      <c r="C94" s="9" t="s">
        <v>53</v>
      </c>
      <c r="D94" s="9" t="s">
        <v>54</v>
      </c>
      <c r="E94" s="16" t="s">
        <v>62</v>
      </c>
      <c r="F94" s="9" t="s">
        <v>63</v>
      </c>
      <c r="G94" s="16" t="s">
        <v>979</v>
      </c>
      <c r="H94" s="17" t="s">
        <v>1148</v>
      </c>
      <c r="I94" s="23">
        <v>1</v>
      </c>
      <c r="J94" s="18">
        <v>1</v>
      </c>
      <c r="K94" s="18">
        <v>1</v>
      </c>
      <c r="L94" s="19" t="s">
        <v>797</v>
      </c>
    </row>
    <row r="95" spans="1:12" s="20" customFormat="1" ht="41.25" customHeight="1" x14ac:dyDescent="0.2">
      <c r="A95" s="9" t="s">
        <v>13</v>
      </c>
      <c r="B95" s="9" t="s">
        <v>840</v>
      </c>
      <c r="C95" s="9" t="s">
        <v>53</v>
      </c>
      <c r="D95" s="9" t="s">
        <v>57</v>
      </c>
      <c r="E95" s="16" t="s">
        <v>58</v>
      </c>
      <c r="F95" s="9" t="s">
        <v>59</v>
      </c>
      <c r="G95" s="16" t="s">
        <v>980</v>
      </c>
      <c r="H95" s="17" t="s">
        <v>1147</v>
      </c>
      <c r="I95" s="23">
        <v>1</v>
      </c>
      <c r="J95" s="18">
        <v>1</v>
      </c>
      <c r="K95" s="18">
        <v>1</v>
      </c>
      <c r="L95" s="19" t="s">
        <v>797</v>
      </c>
    </row>
    <row r="96" spans="1:12" s="20" customFormat="1" ht="41.25" customHeight="1" x14ac:dyDescent="0.2">
      <c r="A96" s="9" t="s">
        <v>13</v>
      </c>
      <c r="B96" s="9" t="s">
        <v>841</v>
      </c>
      <c r="C96" s="9" t="s">
        <v>53</v>
      </c>
      <c r="D96" s="9" t="s">
        <v>57</v>
      </c>
      <c r="E96" s="16" t="s">
        <v>66</v>
      </c>
      <c r="F96" s="9" t="s">
        <v>67</v>
      </c>
      <c r="G96" s="16" t="s">
        <v>981</v>
      </c>
      <c r="H96" s="17" t="s">
        <v>1149</v>
      </c>
      <c r="I96" s="23">
        <v>1</v>
      </c>
      <c r="J96" s="18">
        <v>1</v>
      </c>
      <c r="K96" s="18">
        <v>1</v>
      </c>
      <c r="L96" s="19" t="s">
        <v>797</v>
      </c>
    </row>
    <row r="97" spans="1:12" s="20" customFormat="1" ht="41.25" customHeight="1" x14ac:dyDescent="0.2">
      <c r="A97" s="9" t="s">
        <v>13</v>
      </c>
      <c r="B97" s="9" t="s">
        <v>841</v>
      </c>
      <c r="C97" s="9" t="s">
        <v>53</v>
      </c>
      <c r="D97" s="9" t="s">
        <v>57</v>
      </c>
      <c r="E97" s="16" t="s">
        <v>58</v>
      </c>
      <c r="F97" s="9" t="s">
        <v>59</v>
      </c>
      <c r="G97" s="16" t="s">
        <v>982</v>
      </c>
      <c r="H97" s="17" t="s">
        <v>1150</v>
      </c>
      <c r="I97" s="23">
        <v>1</v>
      </c>
      <c r="J97" s="18">
        <v>1</v>
      </c>
      <c r="K97" s="18">
        <v>1</v>
      </c>
      <c r="L97" s="19" t="s">
        <v>797</v>
      </c>
    </row>
    <row r="98" spans="1:12" s="20" customFormat="1" ht="41.25" customHeight="1" x14ac:dyDescent="0.2">
      <c r="A98" s="9" t="s">
        <v>13</v>
      </c>
      <c r="B98" s="9" t="s">
        <v>842</v>
      </c>
      <c r="C98" s="9" t="s">
        <v>53</v>
      </c>
      <c r="D98" s="9" t="s">
        <v>54</v>
      </c>
      <c r="E98" s="16" t="s">
        <v>55</v>
      </c>
      <c r="F98" s="9" t="s">
        <v>56</v>
      </c>
      <c r="G98" s="16" t="s">
        <v>983</v>
      </c>
      <c r="H98" s="17" t="s">
        <v>1151</v>
      </c>
      <c r="I98" s="23">
        <v>1</v>
      </c>
      <c r="J98" s="18">
        <v>1</v>
      </c>
      <c r="K98" s="18">
        <v>1</v>
      </c>
      <c r="L98" s="19" t="s">
        <v>797</v>
      </c>
    </row>
    <row r="99" spans="1:12" s="20" customFormat="1" ht="41.25" customHeight="1" x14ac:dyDescent="0.2">
      <c r="A99" s="9" t="s">
        <v>13</v>
      </c>
      <c r="B99" s="9" t="s">
        <v>843</v>
      </c>
      <c r="C99" s="9" t="s">
        <v>53</v>
      </c>
      <c r="D99" s="9" t="s">
        <v>54</v>
      </c>
      <c r="E99" s="16" t="s">
        <v>62</v>
      </c>
      <c r="F99" s="9" t="s">
        <v>63</v>
      </c>
      <c r="G99" s="16" t="s">
        <v>984</v>
      </c>
      <c r="H99" s="17" t="s">
        <v>1148</v>
      </c>
      <c r="I99" s="23">
        <v>1</v>
      </c>
      <c r="J99" s="18">
        <v>1</v>
      </c>
      <c r="K99" s="18">
        <v>1</v>
      </c>
      <c r="L99" s="19" t="s">
        <v>797</v>
      </c>
    </row>
    <row r="100" spans="1:12" s="20" customFormat="1" ht="41.25" customHeight="1" x14ac:dyDescent="0.2">
      <c r="A100" s="9" t="s">
        <v>13</v>
      </c>
      <c r="B100" s="9" t="s">
        <v>843</v>
      </c>
      <c r="C100" s="9" t="s">
        <v>53</v>
      </c>
      <c r="D100" s="9" t="s">
        <v>57</v>
      </c>
      <c r="E100" s="16" t="s">
        <v>58</v>
      </c>
      <c r="F100" s="9" t="s">
        <v>59</v>
      </c>
      <c r="G100" s="16" t="s">
        <v>985</v>
      </c>
      <c r="H100" s="9" t="s">
        <v>1152</v>
      </c>
      <c r="I100" s="23">
        <v>1</v>
      </c>
      <c r="J100" s="18">
        <v>1</v>
      </c>
      <c r="K100" s="18">
        <v>1</v>
      </c>
      <c r="L100" s="19" t="s">
        <v>797</v>
      </c>
    </row>
    <row r="101" spans="1:12" s="20" customFormat="1" ht="41.25" customHeight="1" x14ac:dyDescent="0.2">
      <c r="A101" s="9" t="s">
        <v>13</v>
      </c>
      <c r="B101" s="9" t="s">
        <v>844</v>
      </c>
      <c r="C101" s="9" t="s">
        <v>53</v>
      </c>
      <c r="D101" s="9" t="s">
        <v>57</v>
      </c>
      <c r="E101" s="16" t="s">
        <v>66</v>
      </c>
      <c r="F101" s="9" t="s">
        <v>67</v>
      </c>
      <c r="G101" s="16" t="s">
        <v>986</v>
      </c>
      <c r="H101" s="9" t="s">
        <v>1153</v>
      </c>
      <c r="I101" s="23">
        <v>1</v>
      </c>
      <c r="J101" s="18">
        <v>1</v>
      </c>
      <c r="K101" s="18">
        <v>1</v>
      </c>
      <c r="L101" s="19" t="s">
        <v>797</v>
      </c>
    </row>
    <row r="102" spans="1:12" s="20" customFormat="1" ht="41.25" customHeight="1" x14ac:dyDescent="0.2">
      <c r="A102" s="9" t="s">
        <v>13</v>
      </c>
      <c r="B102" s="9" t="s">
        <v>844</v>
      </c>
      <c r="C102" s="9" t="s">
        <v>53</v>
      </c>
      <c r="D102" s="9" t="s">
        <v>54</v>
      </c>
      <c r="E102" s="16" t="s">
        <v>64</v>
      </c>
      <c r="F102" s="9" t="s">
        <v>65</v>
      </c>
      <c r="G102" s="16" t="s">
        <v>987</v>
      </c>
      <c r="H102" s="9" t="s">
        <v>1154</v>
      </c>
      <c r="I102" s="23">
        <v>1</v>
      </c>
      <c r="J102" s="18">
        <v>1</v>
      </c>
      <c r="K102" s="18">
        <v>1</v>
      </c>
      <c r="L102" s="19" t="s">
        <v>797</v>
      </c>
    </row>
    <row r="103" spans="1:12" s="20" customFormat="1" ht="41.25" customHeight="1" x14ac:dyDescent="0.2">
      <c r="A103" s="9" t="s">
        <v>14</v>
      </c>
      <c r="B103" s="9" t="s">
        <v>845</v>
      </c>
      <c r="C103" s="9" t="s">
        <v>68</v>
      </c>
      <c r="D103" s="9" t="s">
        <v>87</v>
      </c>
      <c r="E103" s="16" t="s">
        <v>88</v>
      </c>
      <c r="F103" s="9" t="s">
        <v>89</v>
      </c>
      <c r="G103" s="16" t="s">
        <v>988</v>
      </c>
      <c r="H103" s="9" t="s">
        <v>1155</v>
      </c>
      <c r="I103" s="23">
        <v>1</v>
      </c>
      <c r="J103" s="18">
        <v>1</v>
      </c>
      <c r="K103" s="18">
        <v>1</v>
      </c>
      <c r="L103" s="19" t="s">
        <v>798</v>
      </c>
    </row>
    <row r="104" spans="1:12" s="20" customFormat="1" ht="41.25" customHeight="1" x14ac:dyDescent="0.2">
      <c r="A104" s="9" t="s">
        <v>14</v>
      </c>
      <c r="B104" s="9" t="s">
        <v>845</v>
      </c>
      <c r="C104" s="9" t="s">
        <v>68</v>
      </c>
      <c r="D104" s="9" t="s">
        <v>87</v>
      </c>
      <c r="E104" s="16" t="s">
        <v>88</v>
      </c>
      <c r="F104" s="9" t="s">
        <v>89</v>
      </c>
      <c r="G104" s="16" t="s">
        <v>989</v>
      </c>
      <c r="H104" s="9" t="s">
        <v>1156</v>
      </c>
      <c r="I104" s="23">
        <v>1</v>
      </c>
      <c r="J104" s="18">
        <v>1</v>
      </c>
      <c r="K104" s="18">
        <v>1.0723684210526316</v>
      </c>
      <c r="L104" s="19" t="s">
        <v>798</v>
      </c>
    </row>
    <row r="105" spans="1:12" s="20" customFormat="1" ht="41.25" customHeight="1" x14ac:dyDescent="0.2">
      <c r="A105" s="9" t="s">
        <v>14</v>
      </c>
      <c r="B105" s="9" t="s">
        <v>845</v>
      </c>
      <c r="C105" s="9" t="s">
        <v>68</v>
      </c>
      <c r="D105" s="9" t="s">
        <v>87</v>
      </c>
      <c r="E105" s="16" t="s">
        <v>88</v>
      </c>
      <c r="F105" s="9" t="s">
        <v>89</v>
      </c>
      <c r="G105" s="16" t="s">
        <v>990</v>
      </c>
      <c r="H105" s="9" t="s">
        <v>1157</v>
      </c>
      <c r="I105" s="23">
        <v>1</v>
      </c>
      <c r="J105" s="18">
        <v>1</v>
      </c>
      <c r="K105" s="18">
        <v>1.4290000000000005</v>
      </c>
      <c r="L105" s="19" t="s">
        <v>798</v>
      </c>
    </row>
    <row r="106" spans="1:12" s="20" customFormat="1" ht="41.25" customHeight="1" x14ac:dyDescent="0.2">
      <c r="A106" s="9" t="s">
        <v>14</v>
      </c>
      <c r="B106" s="9" t="s">
        <v>846</v>
      </c>
      <c r="C106" s="9" t="s">
        <v>19</v>
      </c>
      <c r="D106" s="9" t="s">
        <v>41</v>
      </c>
      <c r="E106" s="16" t="s">
        <v>42</v>
      </c>
      <c r="F106" s="9" t="s">
        <v>43</v>
      </c>
      <c r="G106" s="16" t="s">
        <v>991</v>
      </c>
      <c r="H106" s="9" t="s">
        <v>1158</v>
      </c>
      <c r="I106" s="23">
        <v>1</v>
      </c>
      <c r="J106" s="18">
        <v>1</v>
      </c>
      <c r="K106" s="18">
        <v>1</v>
      </c>
      <c r="L106" s="19" t="s">
        <v>798</v>
      </c>
    </row>
    <row r="107" spans="1:12" s="20" customFormat="1" ht="41.25" customHeight="1" x14ac:dyDescent="0.2">
      <c r="A107" s="9" t="s">
        <v>14</v>
      </c>
      <c r="B107" s="9" t="s">
        <v>846</v>
      </c>
      <c r="C107" s="9" t="s">
        <v>19</v>
      </c>
      <c r="D107" s="9" t="s">
        <v>41</v>
      </c>
      <c r="E107" s="16" t="s">
        <v>42</v>
      </c>
      <c r="F107" s="9" t="s">
        <v>43</v>
      </c>
      <c r="G107" s="16" t="s">
        <v>992</v>
      </c>
      <c r="H107" s="9" t="s">
        <v>1159</v>
      </c>
      <c r="I107" s="23">
        <v>1</v>
      </c>
      <c r="J107" s="18">
        <v>1</v>
      </c>
      <c r="K107" s="18">
        <v>2.7285714285714286</v>
      </c>
      <c r="L107" s="19" t="s">
        <v>798</v>
      </c>
    </row>
    <row r="108" spans="1:12" s="20" customFormat="1" ht="41.25" customHeight="1" x14ac:dyDescent="0.2">
      <c r="A108" s="9" t="s">
        <v>14</v>
      </c>
      <c r="B108" s="9" t="s">
        <v>847</v>
      </c>
      <c r="C108" s="9" t="s">
        <v>68</v>
      </c>
      <c r="D108" s="9" t="s">
        <v>878</v>
      </c>
      <c r="E108" s="16" t="s">
        <v>69</v>
      </c>
      <c r="F108" s="9" t="s">
        <v>70</v>
      </c>
      <c r="G108" s="16" t="s">
        <v>993</v>
      </c>
      <c r="H108" s="9" t="s">
        <v>1160</v>
      </c>
      <c r="I108" s="23">
        <v>0.8</v>
      </c>
      <c r="J108" s="18">
        <v>1</v>
      </c>
      <c r="K108" s="18">
        <v>0.8</v>
      </c>
      <c r="L108" s="19" t="s">
        <v>798</v>
      </c>
    </row>
    <row r="109" spans="1:12" s="20" customFormat="1" ht="41.25" customHeight="1" x14ac:dyDescent="0.2">
      <c r="A109" s="9" t="s">
        <v>14</v>
      </c>
      <c r="B109" s="9" t="s">
        <v>848</v>
      </c>
      <c r="C109" s="9" t="s">
        <v>68</v>
      </c>
      <c r="D109" s="9" t="s">
        <v>878</v>
      </c>
      <c r="E109" s="16" t="s">
        <v>69</v>
      </c>
      <c r="F109" s="9" t="s">
        <v>70</v>
      </c>
      <c r="G109" s="16" t="s">
        <v>994</v>
      </c>
      <c r="H109" s="9" t="s">
        <v>1161</v>
      </c>
      <c r="I109" s="23">
        <v>1</v>
      </c>
      <c r="J109" s="18">
        <v>1</v>
      </c>
      <c r="K109" s="18">
        <v>1.360014619883041</v>
      </c>
      <c r="L109" s="19" t="s">
        <v>798</v>
      </c>
    </row>
    <row r="110" spans="1:12" s="20" customFormat="1" ht="41.25" customHeight="1" x14ac:dyDescent="0.2">
      <c r="A110" s="9" t="s">
        <v>14</v>
      </c>
      <c r="B110" s="9" t="s">
        <v>848</v>
      </c>
      <c r="C110" s="9" t="s">
        <v>68</v>
      </c>
      <c r="D110" s="9" t="s">
        <v>878</v>
      </c>
      <c r="E110" s="16" t="s">
        <v>69</v>
      </c>
      <c r="F110" s="9" t="s">
        <v>70</v>
      </c>
      <c r="G110" s="16" t="s">
        <v>995</v>
      </c>
      <c r="H110" s="9" t="s">
        <v>1162</v>
      </c>
      <c r="I110" s="23">
        <v>0.79767233661593562</v>
      </c>
      <c r="J110" s="18">
        <v>1</v>
      </c>
      <c r="K110" s="18">
        <v>0.79767233661593562</v>
      </c>
      <c r="L110" s="19" t="s">
        <v>798</v>
      </c>
    </row>
    <row r="111" spans="1:12" s="20" customFormat="1" ht="41.25" customHeight="1" x14ac:dyDescent="0.2">
      <c r="A111" s="9" t="s">
        <v>15</v>
      </c>
      <c r="B111" s="9" t="s">
        <v>849</v>
      </c>
      <c r="C111" s="9" t="s">
        <v>49</v>
      </c>
      <c r="D111" s="9" t="s">
        <v>71</v>
      </c>
      <c r="E111" s="16" t="s">
        <v>72</v>
      </c>
      <c r="F111" s="9" t="s">
        <v>889</v>
      </c>
      <c r="G111" s="16" t="s">
        <v>996</v>
      </c>
      <c r="H111" s="9" t="s">
        <v>1163</v>
      </c>
      <c r="I111" s="23">
        <v>0.88</v>
      </c>
      <c r="J111" s="18">
        <v>1</v>
      </c>
      <c r="K111" s="18">
        <v>0.88</v>
      </c>
      <c r="L111" s="19" t="s">
        <v>1243</v>
      </c>
    </row>
    <row r="112" spans="1:12" s="20" customFormat="1" ht="41.25" customHeight="1" x14ac:dyDescent="0.2">
      <c r="A112" s="9" t="s">
        <v>15</v>
      </c>
      <c r="B112" s="9" t="s">
        <v>850</v>
      </c>
      <c r="C112" s="9" t="s">
        <v>49</v>
      </c>
      <c r="D112" s="9" t="s">
        <v>71</v>
      </c>
      <c r="E112" s="16" t="s">
        <v>72</v>
      </c>
      <c r="F112" s="9" t="s">
        <v>73</v>
      </c>
      <c r="G112" s="16" t="s">
        <v>997</v>
      </c>
      <c r="H112" s="9" t="s">
        <v>1164</v>
      </c>
      <c r="I112" s="23">
        <v>0</v>
      </c>
      <c r="J112" s="18">
        <v>-0.1</v>
      </c>
      <c r="K112" s="18">
        <v>0.32279260780287466</v>
      </c>
      <c r="L112" s="19" t="s">
        <v>1243</v>
      </c>
    </row>
    <row r="113" spans="1:12" s="20" customFormat="1" ht="41.25" customHeight="1" x14ac:dyDescent="0.2">
      <c r="A113" s="9" t="s">
        <v>15</v>
      </c>
      <c r="B113" s="9" t="s">
        <v>850</v>
      </c>
      <c r="C113" s="9" t="s">
        <v>49</v>
      </c>
      <c r="D113" s="9" t="s">
        <v>71</v>
      </c>
      <c r="E113" s="16" t="s">
        <v>72</v>
      </c>
      <c r="F113" s="9" t="s">
        <v>73</v>
      </c>
      <c r="G113" s="16" t="s">
        <v>998</v>
      </c>
      <c r="H113" s="9" t="s">
        <v>1165</v>
      </c>
      <c r="I113" s="23">
        <v>1</v>
      </c>
      <c r="J113" s="18">
        <v>1</v>
      </c>
      <c r="K113" s="18">
        <v>1</v>
      </c>
      <c r="L113" s="19" t="s">
        <v>1243</v>
      </c>
    </row>
    <row r="114" spans="1:12" s="20" customFormat="1" ht="41.25" customHeight="1" x14ac:dyDescent="0.2">
      <c r="A114" s="9" t="s">
        <v>15</v>
      </c>
      <c r="B114" s="9" t="s">
        <v>850</v>
      </c>
      <c r="C114" s="9" t="s">
        <v>49</v>
      </c>
      <c r="D114" s="9" t="s">
        <v>71</v>
      </c>
      <c r="E114" s="16" t="s">
        <v>72</v>
      </c>
      <c r="F114" s="9" t="s">
        <v>73</v>
      </c>
      <c r="G114" s="16" t="s">
        <v>999</v>
      </c>
      <c r="H114" s="9" t="s">
        <v>1166</v>
      </c>
      <c r="I114" s="23">
        <v>1</v>
      </c>
      <c r="J114" s="18">
        <v>1</v>
      </c>
      <c r="K114" s="18">
        <v>1</v>
      </c>
      <c r="L114" s="19" t="s">
        <v>1243</v>
      </c>
    </row>
    <row r="115" spans="1:12" s="20" customFormat="1" ht="41.25" customHeight="1" x14ac:dyDescent="0.2">
      <c r="A115" s="9" t="s">
        <v>15</v>
      </c>
      <c r="B115" s="9" t="s">
        <v>850</v>
      </c>
      <c r="C115" s="9" t="s">
        <v>49</v>
      </c>
      <c r="D115" s="9" t="s">
        <v>71</v>
      </c>
      <c r="E115" s="16" t="s">
        <v>72</v>
      </c>
      <c r="F115" s="9" t="s">
        <v>73</v>
      </c>
      <c r="G115" s="16" t="s">
        <v>1000</v>
      </c>
      <c r="H115" s="9" t="s">
        <v>1167</v>
      </c>
      <c r="I115" s="23">
        <v>1</v>
      </c>
      <c r="J115" s="18">
        <v>1</v>
      </c>
      <c r="K115" s="18">
        <v>1</v>
      </c>
      <c r="L115" s="19" t="s">
        <v>1243</v>
      </c>
    </row>
    <row r="116" spans="1:12" s="20" customFormat="1" ht="41.25" customHeight="1" x14ac:dyDescent="0.2">
      <c r="A116" s="9" t="s">
        <v>15</v>
      </c>
      <c r="B116" s="9" t="s">
        <v>851</v>
      </c>
      <c r="C116" s="9" t="s">
        <v>49</v>
      </c>
      <c r="D116" s="9" t="s">
        <v>882</v>
      </c>
      <c r="E116" s="16" t="s">
        <v>75</v>
      </c>
      <c r="F116" s="9" t="s">
        <v>76</v>
      </c>
      <c r="G116" s="16" t="s">
        <v>1001</v>
      </c>
      <c r="H116" s="9" t="s">
        <v>1168</v>
      </c>
      <c r="I116" s="23">
        <v>1</v>
      </c>
      <c r="J116" s="18">
        <v>1</v>
      </c>
      <c r="K116" s="18">
        <v>1</v>
      </c>
      <c r="L116" s="19" t="s">
        <v>1243</v>
      </c>
    </row>
    <row r="117" spans="1:12" s="20" customFormat="1" ht="41.25" customHeight="1" x14ac:dyDescent="0.2">
      <c r="A117" s="9" t="s">
        <v>15</v>
      </c>
      <c r="B117" s="9" t="s">
        <v>851</v>
      </c>
      <c r="C117" s="9" t="s">
        <v>49</v>
      </c>
      <c r="D117" s="9" t="s">
        <v>882</v>
      </c>
      <c r="E117" s="16" t="s">
        <v>75</v>
      </c>
      <c r="F117" s="9" t="s">
        <v>76</v>
      </c>
      <c r="G117" s="16" t="s">
        <v>1002</v>
      </c>
      <c r="H117" s="9" t="s">
        <v>1169</v>
      </c>
      <c r="I117" s="23">
        <v>1</v>
      </c>
      <c r="J117" s="18">
        <v>1</v>
      </c>
      <c r="K117" s="18">
        <v>1</v>
      </c>
      <c r="L117" s="19" t="s">
        <v>1243</v>
      </c>
    </row>
    <row r="118" spans="1:12" s="20" customFormat="1" ht="41.25" customHeight="1" x14ac:dyDescent="0.2">
      <c r="A118" s="9" t="s">
        <v>15</v>
      </c>
      <c r="B118" s="9" t="s">
        <v>851</v>
      </c>
      <c r="C118" s="9" t="s">
        <v>49</v>
      </c>
      <c r="D118" s="9" t="s">
        <v>882</v>
      </c>
      <c r="E118" s="16" t="s">
        <v>75</v>
      </c>
      <c r="F118" s="9" t="s">
        <v>76</v>
      </c>
      <c r="G118" s="16" t="s">
        <v>1003</v>
      </c>
      <c r="H118" s="9" t="s">
        <v>1170</v>
      </c>
      <c r="I118" s="23">
        <v>1</v>
      </c>
      <c r="J118" s="18">
        <v>1</v>
      </c>
      <c r="K118" s="18">
        <v>1</v>
      </c>
      <c r="L118" s="19" t="s">
        <v>1243</v>
      </c>
    </row>
    <row r="119" spans="1:12" s="20" customFormat="1" ht="41.25" customHeight="1" x14ac:dyDescent="0.2">
      <c r="A119" s="9" t="s">
        <v>15</v>
      </c>
      <c r="B119" s="9" t="s">
        <v>852</v>
      </c>
      <c r="C119" s="9" t="s">
        <v>49</v>
      </c>
      <c r="D119" s="9" t="s">
        <v>882</v>
      </c>
      <c r="E119" s="16" t="s">
        <v>75</v>
      </c>
      <c r="F119" s="9" t="s">
        <v>76</v>
      </c>
      <c r="G119" s="16" t="s">
        <v>1004</v>
      </c>
      <c r="H119" s="9" t="s">
        <v>1171</v>
      </c>
      <c r="I119" s="23">
        <v>1</v>
      </c>
      <c r="J119" s="18">
        <v>-0.2</v>
      </c>
      <c r="K119" s="18">
        <v>-0.32478632478632474</v>
      </c>
      <c r="L119" s="19" t="s">
        <v>1243</v>
      </c>
    </row>
    <row r="120" spans="1:12" s="20" customFormat="1" ht="41.25" customHeight="1" x14ac:dyDescent="0.2">
      <c r="A120" s="9" t="s">
        <v>15</v>
      </c>
      <c r="B120" s="9" t="s">
        <v>852</v>
      </c>
      <c r="C120" s="9" t="s">
        <v>49</v>
      </c>
      <c r="D120" s="9" t="s">
        <v>882</v>
      </c>
      <c r="E120" s="16" t="s">
        <v>75</v>
      </c>
      <c r="F120" s="9" t="s">
        <v>76</v>
      </c>
      <c r="G120" s="16" t="s">
        <v>1005</v>
      </c>
      <c r="H120" s="9" t="s">
        <v>1172</v>
      </c>
      <c r="I120" s="23">
        <v>1</v>
      </c>
      <c r="J120" s="18">
        <v>-0.05</v>
      </c>
      <c r="K120" s="18">
        <v>-6.2300711307333834E-2</v>
      </c>
      <c r="L120" s="19" t="s">
        <v>1243</v>
      </c>
    </row>
    <row r="121" spans="1:12" s="20" customFormat="1" ht="41.25" customHeight="1" x14ac:dyDescent="0.2">
      <c r="A121" s="9" t="s">
        <v>15</v>
      </c>
      <c r="B121" s="9" t="s">
        <v>852</v>
      </c>
      <c r="C121" s="9" t="s">
        <v>49</v>
      </c>
      <c r="D121" s="9" t="s">
        <v>882</v>
      </c>
      <c r="E121" s="16" t="s">
        <v>75</v>
      </c>
      <c r="F121" s="9" t="s">
        <v>76</v>
      </c>
      <c r="G121" s="16" t="s">
        <v>1006</v>
      </c>
      <c r="H121" s="9" t="s">
        <v>1173</v>
      </c>
      <c r="I121" s="23">
        <v>1</v>
      </c>
      <c r="J121" s="18">
        <v>-0.05</v>
      </c>
      <c r="K121" s="18">
        <v>-0.14000000000000001</v>
      </c>
      <c r="L121" s="19" t="s">
        <v>1243</v>
      </c>
    </row>
    <row r="122" spans="1:12" s="20" customFormat="1" ht="41.25" customHeight="1" x14ac:dyDescent="0.2">
      <c r="A122" s="9" t="s">
        <v>15</v>
      </c>
      <c r="B122" s="9" t="s">
        <v>853</v>
      </c>
      <c r="C122" s="9" t="s">
        <v>49</v>
      </c>
      <c r="D122" s="9" t="s">
        <v>71</v>
      </c>
      <c r="E122" s="16" t="s">
        <v>72</v>
      </c>
      <c r="F122" s="9" t="s">
        <v>73</v>
      </c>
      <c r="G122" s="16" t="s">
        <v>1007</v>
      </c>
      <c r="H122" s="9" t="s">
        <v>1174</v>
      </c>
      <c r="I122" s="23">
        <v>1</v>
      </c>
      <c r="J122" s="18">
        <v>1</v>
      </c>
      <c r="K122" s="18">
        <v>1</v>
      </c>
      <c r="L122" s="19" t="s">
        <v>1243</v>
      </c>
    </row>
    <row r="123" spans="1:12" s="20" customFormat="1" ht="41.25" customHeight="1" x14ac:dyDescent="0.2">
      <c r="A123" s="9" t="s">
        <v>15</v>
      </c>
      <c r="B123" s="9" t="s">
        <v>853</v>
      </c>
      <c r="C123" s="9" t="s">
        <v>49</v>
      </c>
      <c r="D123" s="9" t="s">
        <v>71</v>
      </c>
      <c r="E123" s="16" t="s">
        <v>72</v>
      </c>
      <c r="F123" s="9" t="s">
        <v>73</v>
      </c>
      <c r="G123" s="16" t="s">
        <v>1008</v>
      </c>
      <c r="H123" s="9" t="s">
        <v>1175</v>
      </c>
      <c r="I123" s="23">
        <v>1</v>
      </c>
      <c r="J123" s="18">
        <v>1</v>
      </c>
      <c r="K123" s="18">
        <v>1</v>
      </c>
      <c r="L123" s="19" t="s">
        <v>1243</v>
      </c>
    </row>
    <row r="124" spans="1:12" s="20" customFormat="1" ht="41.25" customHeight="1" x14ac:dyDescent="0.2">
      <c r="A124" s="9" t="s">
        <v>15</v>
      </c>
      <c r="B124" s="9" t="s">
        <v>853</v>
      </c>
      <c r="C124" s="9" t="s">
        <v>49</v>
      </c>
      <c r="D124" s="9" t="s">
        <v>71</v>
      </c>
      <c r="E124" s="16" t="s">
        <v>72</v>
      </c>
      <c r="F124" s="9" t="s">
        <v>73</v>
      </c>
      <c r="G124" s="16" t="s">
        <v>1009</v>
      </c>
      <c r="H124" s="9" t="s">
        <v>1176</v>
      </c>
      <c r="I124" s="23">
        <v>1</v>
      </c>
      <c r="J124" s="18">
        <v>1</v>
      </c>
      <c r="K124" s="18">
        <v>1</v>
      </c>
      <c r="L124" s="19" t="s">
        <v>1243</v>
      </c>
    </row>
    <row r="125" spans="1:12" s="20" customFormat="1" ht="41.25" customHeight="1" x14ac:dyDescent="0.2">
      <c r="A125" s="9" t="s">
        <v>15</v>
      </c>
      <c r="B125" s="9" t="s">
        <v>853</v>
      </c>
      <c r="C125" s="9" t="s">
        <v>49</v>
      </c>
      <c r="D125" s="9" t="s">
        <v>71</v>
      </c>
      <c r="E125" s="16" t="s">
        <v>72</v>
      </c>
      <c r="F125" s="9" t="s">
        <v>73</v>
      </c>
      <c r="G125" s="16" t="s">
        <v>1010</v>
      </c>
      <c r="H125" s="9" t="s">
        <v>1177</v>
      </c>
      <c r="I125" s="23">
        <v>1</v>
      </c>
      <c r="J125" s="18">
        <v>0.05</v>
      </c>
      <c r="K125" s="18">
        <v>2.2846285714285712</v>
      </c>
      <c r="L125" s="19" t="s">
        <v>1243</v>
      </c>
    </row>
    <row r="126" spans="1:12" s="20" customFormat="1" ht="41.25" customHeight="1" x14ac:dyDescent="0.2">
      <c r="A126" s="9" t="s">
        <v>15</v>
      </c>
      <c r="B126" s="9" t="s">
        <v>854</v>
      </c>
      <c r="C126" s="9" t="s">
        <v>49</v>
      </c>
      <c r="D126" s="9" t="s">
        <v>71</v>
      </c>
      <c r="E126" s="16" t="s">
        <v>72</v>
      </c>
      <c r="F126" s="9" t="s">
        <v>73</v>
      </c>
      <c r="G126" s="16" t="s">
        <v>1011</v>
      </c>
      <c r="H126" s="9" t="s">
        <v>1178</v>
      </c>
      <c r="I126" s="23">
        <v>1</v>
      </c>
      <c r="J126" s="18">
        <v>1</v>
      </c>
      <c r="K126" s="18">
        <v>1</v>
      </c>
      <c r="L126" s="19" t="s">
        <v>1243</v>
      </c>
    </row>
    <row r="127" spans="1:12" s="20" customFormat="1" ht="41.25" customHeight="1" x14ac:dyDescent="0.2">
      <c r="A127" s="9" t="s">
        <v>15</v>
      </c>
      <c r="B127" s="9" t="s">
        <v>854</v>
      </c>
      <c r="C127" s="9" t="s">
        <v>49</v>
      </c>
      <c r="D127" s="9" t="s">
        <v>71</v>
      </c>
      <c r="E127" s="16" t="s">
        <v>72</v>
      </c>
      <c r="F127" s="9" t="s">
        <v>73</v>
      </c>
      <c r="G127" s="16" t="s">
        <v>1012</v>
      </c>
      <c r="H127" s="9" t="s">
        <v>1179</v>
      </c>
      <c r="I127" s="23">
        <v>1</v>
      </c>
      <c r="J127" s="18">
        <v>1</v>
      </c>
      <c r="K127" s="18">
        <v>1</v>
      </c>
      <c r="L127" s="19" t="s">
        <v>1243</v>
      </c>
    </row>
    <row r="128" spans="1:12" s="20" customFormat="1" ht="41.25" customHeight="1" x14ac:dyDescent="0.2">
      <c r="A128" s="9" t="s">
        <v>15</v>
      </c>
      <c r="B128" s="9" t="s">
        <v>854</v>
      </c>
      <c r="C128" s="9" t="s">
        <v>49</v>
      </c>
      <c r="D128" s="9" t="s">
        <v>71</v>
      </c>
      <c r="E128" s="16" t="s">
        <v>72</v>
      </c>
      <c r="F128" s="9" t="s">
        <v>73</v>
      </c>
      <c r="G128" s="16" t="s">
        <v>1013</v>
      </c>
      <c r="H128" s="9" t="s">
        <v>1180</v>
      </c>
      <c r="I128" s="23">
        <v>1</v>
      </c>
      <c r="J128" s="18">
        <v>1</v>
      </c>
      <c r="K128" s="18">
        <v>1</v>
      </c>
      <c r="L128" s="19" t="s">
        <v>1243</v>
      </c>
    </row>
    <row r="129" spans="1:12" s="20" customFormat="1" ht="41.25" customHeight="1" x14ac:dyDescent="0.2">
      <c r="A129" s="9" t="s">
        <v>15</v>
      </c>
      <c r="B129" s="9" t="s">
        <v>854</v>
      </c>
      <c r="C129" s="9" t="s">
        <v>49</v>
      </c>
      <c r="D129" s="9" t="s">
        <v>71</v>
      </c>
      <c r="E129" s="16" t="s">
        <v>72</v>
      </c>
      <c r="F129" s="9" t="s">
        <v>73</v>
      </c>
      <c r="G129" s="16" t="s">
        <v>1014</v>
      </c>
      <c r="H129" s="9" t="s">
        <v>1181</v>
      </c>
      <c r="I129" s="23">
        <v>0.79333333333333333</v>
      </c>
      <c r="J129" s="18">
        <v>1</v>
      </c>
      <c r="K129" s="18">
        <v>0.79333333333333333</v>
      </c>
      <c r="L129" s="19" t="s">
        <v>1243</v>
      </c>
    </row>
    <row r="130" spans="1:12" s="20" customFormat="1" ht="41.25" customHeight="1" x14ac:dyDescent="0.2">
      <c r="A130" s="9" t="s">
        <v>15</v>
      </c>
      <c r="B130" s="9" t="s">
        <v>855</v>
      </c>
      <c r="C130" s="9" t="s">
        <v>53</v>
      </c>
      <c r="D130" s="9" t="s">
        <v>54</v>
      </c>
      <c r="E130" s="16" t="s">
        <v>55</v>
      </c>
      <c r="F130" s="9" t="s">
        <v>56</v>
      </c>
      <c r="G130" s="16" t="s">
        <v>1015</v>
      </c>
      <c r="H130" s="9" t="s">
        <v>1182</v>
      </c>
      <c r="I130" s="23">
        <v>0.17126666666666668</v>
      </c>
      <c r="J130" s="18">
        <v>1</v>
      </c>
      <c r="K130" s="18">
        <v>0.17126666666666668</v>
      </c>
      <c r="L130" s="19" t="s">
        <v>1243</v>
      </c>
    </row>
    <row r="131" spans="1:12" s="20" customFormat="1" ht="41.25" customHeight="1" x14ac:dyDescent="0.2">
      <c r="A131" s="9" t="s">
        <v>15</v>
      </c>
      <c r="B131" s="9" t="s">
        <v>855</v>
      </c>
      <c r="C131" s="9" t="s">
        <v>49</v>
      </c>
      <c r="D131" s="9" t="s">
        <v>71</v>
      </c>
      <c r="E131" s="16" t="s">
        <v>72</v>
      </c>
      <c r="F131" s="9" t="s">
        <v>73</v>
      </c>
      <c r="G131" s="16" t="s">
        <v>1016</v>
      </c>
      <c r="H131" s="9" t="s">
        <v>1183</v>
      </c>
      <c r="I131" s="23">
        <v>1</v>
      </c>
      <c r="J131" s="18">
        <v>1</v>
      </c>
      <c r="K131" s="18">
        <v>1</v>
      </c>
      <c r="L131" s="19" t="s">
        <v>1243</v>
      </c>
    </row>
    <row r="132" spans="1:12" s="20" customFormat="1" ht="41.25" customHeight="1" x14ac:dyDescent="0.2">
      <c r="A132" s="9" t="s">
        <v>15</v>
      </c>
      <c r="B132" s="9" t="s">
        <v>855</v>
      </c>
      <c r="C132" s="9" t="s">
        <v>49</v>
      </c>
      <c r="D132" s="9" t="s">
        <v>71</v>
      </c>
      <c r="E132" s="16" t="s">
        <v>72</v>
      </c>
      <c r="F132" s="9" t="s">
        <v>73</v>
      </c>
      <c r="G132" s="16" t="s">
        <v>1017</v>
      </c>
      <c r="H132" s="9" t="s">
        <v>1184</v>
      </c>
      <c r="I132" s="23">
        <v>1</v>
      </c>
      <c r="J132" s="18">
        <v>1</v>
      </c>
      <c r="K132" s="18">
        <v>1</v>
      </c>
      <c r="L132" s="19" t="s">
        <v>1243</v>
      </c>
    </row>
    <row r="133" spans="1:12" s="20" customFormat="1" ht="41.25" customHeight="1" x14ac:dyDescent="0.2">
      <c r="A133" s="9" t="s">
        <v>15</v>
      </c>
      <c r="B133" s="9" t="s">
        <v>856</v>
      </c>
      <c r="C133" s="9" t="s">
        <v>49</v>
      </c>
      <c r="D133" s="9" t="s">
        <v>71</v>
      </c>
      <c r="E133" s="16" t="s">
        <v>72</v>
      </c>
      <c r="F133" s="9" t="s">
        <v>73</v>
      </c>
      <c r="G133" s="16" t="s">
        <v>1018</v>
      </c>
      <c r="H133" s="9" t="s">
        <v>1185</v>
      </c>
      <c r="I133" s="23">
        <v>1</v>
      </c>
      <c r="J133" s="18">
        <v>1</v>
      </c>
      <c r="K133" s="18">
        <v>1</v>
      </c>
      <c r="L133" s="19" t="s">
        <v>1243</v>
      </c>
    </row>
    <row r="134" spans="1:12" s="20" customFormat="1" ht="41.25" customHeight="1" x14ac:dyDescent="0.2">
      <c r="A134" s="9" t="s">
        <v>15</v>
      </c>
      <c r="B134" s="9" t="s">
        <v>856</v>
      </c>
      <c r="C134" s="9" t="s">
        <v>49</v>
      </c>
      <c r="D134" s="9" t="s">
        <v>71</v>
      </c>
      <c r="E134" s="16" t="s">
        <v>72</v>
      </c>
      <c r="F134" s="9" t="s">
        <v>73</v>
      </c>
      <c r="G134" s="16" t="s">
        <v>1019</v>
      </c>
      <c r="H134" s="9" t="s">
        <v>1186</v>
      </c>
      <c r="I134" s="23">
        <v>1</v>
      </c>
      <c r="J134" s="18">
        <v>1</v>
      </c>
      <c r="K134" s="18">
        <v>1</v>
      </c>
      <c r="L134" s="19" t="s">
        <v>1243</v>
      </c>
    </row>
    <row r="135" spans="1:12" s="20" customFormat="1" ht="41.25" customHeight="1" x14ac:dyDescent="0.2">
      <c r="A135" s="9" t="s">
        <v>15</v>
      </c>
      <c r="B135" s="9" t="s">
        <v>825</v>
      </c>
      <c r="C135" s="9" t="s">
        <v>49</v>
      </c>
      <c r="D135" s="9" t="s">
        <v>71</v>
      </c>
      <c r="E135" s="16" t="s">
        <v>72</v>
      </c>
      <c r="F135" s="9" t="s">
        <v>73</v>
      </c>
      <c r="G135" s="16" t="s">
        <v>1020</v>
      </c>
      <c r="H135" s="9" t="s">
        <v>1187</v>
      </c>
      <c r="I135" s="23">
        <v>1</v>
      </c>
      <c r="J135" s="18">
        <v>1</v>
      </c>
      <c r="K135" s="18">
        <v>1</v>
      </c>
      <c r="L135" s="19" t="s">
        <v>1243</v>
      </c>
    </row>
    <row r="136" spans="1:12" s="20" customFormat="1" ht="41.25" customHeight="1" x14ac:dyDescent="0.2">
      <c r="A136" s="9" t="s">
        <v>15</v>
      </c>
      <c r="B136" s="9" t="s">
        <v>825</v>
      </c>
      <c r="C136" s="9" t="s">
        <v>49</v>
      </c>
      <c r="D136" s="9" t="s">
        <v>71</v>
      </c>
      <c r="E136" s="16" t="s">
        <v>72</v>
      </c>
      <c r="F136" s="9" t="s">
        <v>73</v>
      </c>
      <c r="G136" s="16" t="s">
        <v>1021</v>
      </c>
      <c r="H136" s="9" t="s">
        <v>1188</v>
      </c>
      <c r="I136" s="23">
        <v>0.96799999999999997</v>
      </c>
      <c r="J136" s="18">
        <v>1</v>
      </c>
      <c r="K136" s="18">
        <v>0.96799999999999997</v>
      </c>
      <c r="L136" s="19" t="s">
        <v>1243</v>
      </c>
    </row>
    <row r="137" spans="1:12" s="20" customFormat="1" ht="41.25" customHeight="1" x14ac:dyDescent="0.2">
      <c r="A137" s="9" t="s">
        <v>15</v>
      </c>
      <c r="B137" s="9" t="s">
        <v>825</v>
      </c>
      <c r="C137" s="9" t="s">
        <v>49</v>
      </c>
      <c r="D137" s="9" t="s">
        <v>71</v>
      </c>
      <c r="E137" s="16" t="s">
        <v>72</v>
      </c>
      <c r="F137" s="9" t="s">
        <v>73</v>
      </c>
      <c r="G137" s="16" t="s">
        <v>1022</v>
      </c>
      <c r="H137" s="9" t="s">
        <v>1189</v>
      </c>
      <c r="I137" s="23">
        <v>0.98266666666666669</v>
      </c>
      <c r="J137" s="18">
        <v>1</v>
      </c>
      <c r="K137" s="18">
        <v>0.98266666666666669</v>
      </c>
      <c r="L137" s="19" t="s">
        <v>1243</v>
      </c>
    </row>
    <row r="138" spans="1:12" s="20" customFormat="1" ht="41.25" customHeight="1" x14ac:dyDescent="0.2">
      <c r="A138" s="9" t="s">
        <v>16</v>
      </c>
      <c r="B138" s="9" t="s">
        <v>857</v>
      </c>
      <c r="C138" s="9" t="s">
        <v>68</v>
      </c>
      <c r="D138" s="9" t="s">
        <v>77</v>
      </c>
      <c r="E138" s="16" t="s">
        <v>78</v>
      </c>
      <c r="F138" s="9" t="s">
        <v>79</v>
      </c>
      <c r="G138" s="16" t="s">
        <v>1023</v>
      </c>
      <c r="H138" s="9" t="s">
        <v>1190</v>
      </c>
      <c r="I138" s="23">
        <v>1</v>
      </c>
      <c r="J138" s="18">
        <v>1</v>
      </c>
      <c r="K138" s="18">
        <v>1</v>
      </c>
      <c r="L138" s="19" t="s">
        <v>800</v>
      </c>
    </row>
    <row r="139" spans="1:12" s="20" customFormat="1" ht="41.25" customHeight="1" x14ac:dyDescent="0.2">
      <c r="A139" s="9" t="s">
        <v>16</v>
      </c>
      <c r="B139" s="9" t="s">
        <v>858</v>
      </c>
      <c r="C139" s="9" t="s">
        <v>68</v>
      </c>
      <c r="D139" s="9" t="s">
        <v>77</v>
      </c>
      <c r="E139" s="16" t="s">
        <v>78</v>
      </c>
      <c r="F139" s="9" t="s">
        <v>79</v>
      </c>
      <c r="G139" s="16" t="s">
        <v>1024</v>
      </c>
      <c r="H139" s="9" t="s">
        <v>1191</v>
      </c>
      <c r="I139" s="23">
        <v>1</v>
      </c>
      <c r="J139" s="18">
        <v>1</v>
      </c>
      <c r="K139" s="18">
        <v>1.03656462585034</v>
      </c>
      <c r="L139" s="19" t="s">
        <v>800</v>
      </c>
    </row>
    <row r="140" spans="1:12" s="20" customFormat="1" ht="41.25" customHeight="1" x14ac:dyDescent="0.2">
      <c r="A140" s="9" t="s">
        <v>16</v>
      </c>
      <c r="B140" s="9" t="s">
        <v>858</v>
      </c>
      <c r="C140" s="9" t="s">
        <v>68</v>
      </c>
      <c r="D140" s="9" t="s">
        <v>77</v>
      </c>
      <c r="E140" s="16" t="s">
        <v>78</v>
      </c>
      <c r="F140" s="9" t="s">
        <v>79</v>
      </c>
      <c r="G140" s="16" t="s">
        <v>1025</v>
      </c>
      <c r="H140" s="9" t="s">
        <v>1192</v>
      </c>
      <c r="I140" s="23">
        <v>1</v>
      </c>
      <c r="J140" s="18">
        <v>1</v>
      </c>
      <c r="K140" s="18">
        <v>1.132381633573279</v>
      </c>
      <c r="L140" s="19" t="s">
        <v>800</v>
      </c>
    </row>
    <row r="141" spans="1:12" s="20" customFormat="1" ht="41.25" customHeight="1" x14ac:dyDescent="0.2">
      <c r="A141" s="9" t="s">
        <v>16</v>
      </c>
      <c r="B141" s="9" t="s">
        <v>859</v>
      </c>
      <c r="C141" s="9" t="s">
        <v>68</v>
      </c>
      <c r="D141" s="9" t="s">
        <v>77</v>
      </c>
      <c r="E141" s="16" t="s">
        <v>78</v>
      </c>
      <c r="F141" s="9" t="s">
        <v>79</v>
      </c>
      <c r="G141" s="16" t="s">
        <v>1026</v>
      </c>
      <c r="H141" s="9" t="s">
        <v>1193</v>
      </c>
      <c r="I141" s="23">
        <v>1</v>
      </c>
      <c r="J141" s="18">
        <v>1</v>
      </c>
      <c r="K141" s="18">
        <v>1</v>
      </c>
      <c r="L141" s="19" t="s">
        <v>800</v>
      </c>
    </row>
    <row r="142" spans="1:12" s="20" customFormat="1" ht="41.25" customHeight="1" x14ac:dyDescent="0.2">
      <c r="A142" s="9" t="s">
        <v>16</v>
      </c>
      <c r="B142" s="9" t="s">
        <v>859</v>
      </c>
      <c r="C142" s="9" t="s">
        <v>68</v>
      </c>
      <c r="D142" s="9" t="s">
        <v>77</v>
      </c>
      <c r="E142" s="16" t="s">
        <v>78</v>
      </c>
      <c r="F142" s="9" t="s">
        <v>79</v>
      </c>
      <c r="G142" s="16" t="s">
        <v>1027</v>
      </c>
      <c r="H142" s="9" t="s">
        <v>1194</v>
      </c>
      <c r="I142" s="23">
        <v>1</v>
      </c>
      <c r="J142" s="18">
        <v>1</v>
      </c>
      <c r="K142" s="18">
        <v>1.4722222222222225</v>
      </c>
      <c r="L142" s="19" t="s">
        <v>800</v>
      </c>
    </row>
    <row r="143" spans="1:12" s="20" customFormat="1" ht="41.25" customHeight="1" x14ac:dyDescent="0.2">
      <c r="A143" s="9" t="s">
        <v>16</v>
      </c>
      <c r="B143" s="9" t="s">
        <v>859</v>
      </c>
      <c r="C143" s="9" t="s">
        <v>68</v>
      </c>
      <c r="D143" s="9" t="s">
        <v>87</v>
      </c>
      <c r="E143" s="16" t="s">
        <v>88</v>
      </c>
      <c r="F143" s="9" t="s">
        <v>89</v>
      </c>
      <c r="G143" s="16" t="s">
        <v>1028</v>
      </c>
      <c r="H143" s="9" t="s">
        <v>1195</v>
      </c>
      <c r="I143" s="23">
        <v>1</v>
      </c>
      <c r="J143" s="18">
        <v>1</v>
      </c>
      <c r="K143" s="18">
        <v>2.666666666666667</v>
      </c>
      <c r="L143" s="19" t="s">
        <v>800</v>
      </c>
    </row>
    <row r="144" spans="1:12" s="20" customFormat="1" ht="41.25" customHeight="1" x14ac:dyDescent="0.2">
      <c r="A144" s="9" t="s">
        <v>16</v>
      </c>
      <c r="B144" s="9" t="s">
        <v>860</v>
      </c>
      <c r="C144" s="9" t="s">
        <v>68</v>
      </c>
      <c r="D144" s="9" t="s">
        <v>77</v>
      </c>
      <c r="E144" s="16" t="s">
        <v>78</v>
      </c>
      <c r="F144" s="9" t="s">
        <v>79</v>
      </c>
      <c r="G144" s="16" t="s">
        <v>1029</v>
      </c>
      <c r="H144" s="9" t="s">
        <v>1196</v>
      </c>
      <c r="I144" s="23">
        <v>0.90301478953356085</v>
      </c>
      <c r="J144" s="18">
        <v>1</v>
      </c>
      <c r="K144" s="18">
        <v>0.90301478953356085</v>
      </c>
      <c r="L144" s="19" t="s">
        <v>800</v>
      </c>
    </row>
    <row r="145" spans="1:12" s="20" customFormat="1" ht="41.25" customHeight="1" x14ac:dyDescent="0.2">
      <c r="A145" s="9" t="s">
        <v>16</v>
      </c>
      <c r="B145" s="9" t="s">
        <v>860</v>
      </c>
      <c r="C145" s="9" t="s">
        <v>68</v>
      </c>
      <c r="D145" s="9" t="s">
        <v>77</v>
      </c>
      <c r="E145" s="16" t="s">
        <v>78</v>
      </c>
      <c r="F145" s="9" t="s">
        <v>79</v>
      </c>
      <c r="G145" s="16" t="s">
        <v>1030</v>
      </c>
      <c r="H145" s="9" t="s">
        <v>1197</v>
      </c>
      <c r="I145" s="23">
        <v>1</v>
      </c>
      <c r="J145" s="18">
        <v>1</v>
      </c>
      <c r="K145" s="18">
        <v>1</v>
      </c>
      <c r="L145" s="19" t="s">
        <v>800</v>
      </c>
    </row>
    <row r="146" spans="1:12" s="20" customFormat="1" ht="41.25" customHeight="1" x14ac:dyDescent="0.2">
      <c r="A146" s="9" t="s">
        <v>16</v>
      </c>
      <c r="B146" s="9" t="s">
        <v>860</v>
      </c>
      <c r="C146" s="9" t="s">
        <v>68</v>
      </c>
      <c r="D146" s="9" t="s">
        <v>77</v>
      </c>
      <c r="E146" s="16" t="s">
        <v>78</v>
      </c>
      <c r="F146" s="9" t="s">
        <v>79</v>
      </c>
      <c r="G146" s="16" t="s">
        <v>1031</v>
      </c>
      <c r="H146" s="9" t="s">
        <v>1198</v>
      </c>
      <c r="I146" s="23">
        <v>1</v>
      </c>
      <c r="J146" s="18">
        <v>1</v>
      </c>
      <c r="K146" s="18">
        <v>1</v>
      </c>
      <c r="L146" s="19" t="s">
        <v>800</v>
      </c>
    </row>
    <row r="147" spans="1:12" s="20" customFormat="1" ht="41.25" customHeight="1" x14ac:dyDescent="0.2">
      <c r="A147" s="9" t="s">
        <v>16</v>
      </c>
      <c r="B147" s="9" t="s">
        <v>860</v>
      </c>
      <c r="C147" s="9" t="s">
        <v>68</v>
      </c>
      <c r="D147" s="9" t="s">
        <v>77</v>
      </c>
      <c r="E147" s="16" t="s">
        <v>78</v>
      </c>
      <c r="F147" s="9" t="s">
        <v>79</v>
      </c>
      <c r="G147" s="16" t="s">
        <v>1032</v>
      </c>
      <c r="H147" s="9" t="s">
        <v>1199</v>
      </c>
      <c r="I147" s="23">
        <v>1</v>
      </c>
      <c r="J147" s="18">
        <v>1</v>
      </c>
      <c r="K147" s="18">
        <v>1</v>
      </c>
      <c r="L147" s="19" t="s">
        <v>800</v>
      </c>
    </row>
    <row r="148" spans="1:12" s="20" customFormat="1" ht="41.25" customHeight="1" x14ac:dyDescent="0.2">
      <c r="A148" s="9" t="s">
        <v>16</v>
      </c>
      <c r="B148" s="9" t="s">
        <v>861</v>
      </c>
      <c r="C148" s="9" t="s">
        <v>68</v>
      </c>
      <c r="D148" s="9" t="s">
        <v>77</v>
      </c>
      <c r="E148" s="16" t="s">
        <v>78</v>
      </c>
      <c r="F148" s="9" t="s">
        <v>79</v>
      </c>
      <c r="G148" s="16" t="s">
        <v>1033</v>
      </c>
      <c r="H148" s="9" t="s">
        <v>1200</v>
      </c>
      <c r="I148" s="23">
        <v>0.79872515707750413</v>
      </c>
      <c r="J148" s="18">
        <v>1</v>
      </c>
      <c r="K148" s="18">
        <v>0.79872515707750413</v>
      </c>
      <c r="L148" s="19" t="s">
        <v>800</v>
      </c>
    </row>
    <row r="149" spans="1:12" s="20" customFormat="1" ht="41.25" customHeight="1" x14ac:dyDescent="0.2">
      <c r="A149" s="9" t="s">
        <v>16</v>
      </c>
      <c r="B149" s="9" t="s">
        <v>861</v>
      </c>
      <c r="C149" s="9" t="s">
        <v>68</v>
      </c>
      <c r="D149" s="9" t="s">
        <v>77</v>
      </c>
      <c r="E149" s="16" t="s">
        <v>78</v>
      </c>
      <c r="F149" s="9" t="s">
        <v>79</v>
      </c>
      <c r="G149" s="16" t="s">
        <v>1034</v>
      </c>
      <c r="H149" s="9" t="s">
        <v>1192</v>
      </c>
      <c r="I149" s="23">
        <v>0.89398021932013083</v>
      </c>
      <c r="J149" s="18">
        <v>1</v>
      </c>
      <c r="K149" s="21">
        <v>0.89398021932013083</v>
      </c>
      <c r="L149" s="19" t="s">
        <v>800</v>
      </c>
    </row>
    <row r="150" spans="1:12" s="20" customFormat="1" ht="41.25" customHeight="1" x14ac:dyDescent="0.2">
      <c r="A150" s="9" t="s">
        <v>16</v>
      </c>
      <c r="B150" s="9" t="s">
        <v>861</v>
      </c>
      <c r="C150" s="9" t="s">
        <v>68</v>
      </c>
      <c r="D150" s="9" t="s">
        <v>77</v>
      </c>
      <c r="E150" s="16" t="s">
        <v>78</v>
      </c>
      <c r="F150" s="9" t="s">
        <v>79</v>
      </c>
      <c r="G150" s="16" t="s">
        <v>1035</v>
      </c>
      <c r="H150" s="9" t="s">
        <v>1201</v>
      </c>
      <c r="I150" s="23">
        <v>1</v>
      </c>
      <c r="J150" s="18">
        <v>1</v>
      </c>
      <c r="K150" s="21">
        <v>1.1754730892111083</v>
      </c>
      <c r="L150" s="19" t="s">
        <v>800</v>
      </c>
    </row>
    <row r="151" spans="1:12" s="20" customFormat="1" ht="41.25" customHeight="1" x14ac:dyDescent="0.2">
      <c r="A151" s="9" t="s">
        <v>16</v>
      </c>
      <c r="B151" s="9" t="s">
        <v>861</v>
      </c>
      <c r="C151" s="9" t="s">
        <v>68</v>
      </c>
      <c r="D151" s="9" t="s">
        <v>77</v>
      </c>
      <c r="E151" s="16" t="s">
        <v>78</v>
      </c>
      <c r="F151" s="9" t="s">
        <v>79</v>
      </c>
      <c r="G151" s="16" t="s">
        <v>1036</v>
      </c>
      <c r="H151" s="9" t="s">
        <v>1202</v>
      </c>
      <c r="I151" s="23">
        <v>0.82362752073152246</v>
      </c>
      <c r="J151" s="18">
        <v>1</v>
      </c>
      <c r="K151" s="21">
        <v>0.82362752073152246</v>
      </c>
      <c r="L151" s="19" t="s">
        <v>800</v>
      </c>
    </row>
    <row r="152" spans="1:12" s="20" customFormat="1" ht="41.25" customHeight="1" x14ac:dyDescent="0.2">
      <c r="A152" s="9" t="s">
        <v>16</v>
      </c>
      <c r="B152" s="9" t="s">
        <v>861</v>
      </c>
      <c r="C152" s="9" t="s">
        <v>68</v>
      </c>
      <c r="D152" s="9" t="s">
        <v>77</v>
      </c>
      <c r="E152" s="16" t="s">
        <v>78</v>
      </c>
      <c r="F152" s="9" t="s">
        <v>79</v>
      </c>
      <c r="G152" s="16" t="s">
        <v>1037</v>
      </c>
      <c r="H152" s="9" t="s">
        <v>1203</v>
      </c>
      <c r="I152" s="23">
        <v>0.34388440860215058</v>
      </c>
      <c r="J152" s="18">
        <v>1</v>
      </c>
      <c r="K152" s="21">
        <v>0.34388440860215058</v>
      </c>
      <c r="L152" s="19" t="s">
        <v>800</v>
      </c>
    </row>
    <row r="153" spans="1:12" s="20" customFormat="1" ht="41.25" customHeight="1" x14ac:dyDescent="0.2">
      <c r="A153" s="9" t="s">
        <v>16</v>
      </c>
      <c r="B153" s="9" t="s">
        <v>861</v>
      </c>
      <c r="C153" s="9" t="s">
        <v>68</v>
      </c>
      <c r="D153" s="9" t="s">
        <v>77</v>
      </c>
      <c r="E153" s="16" t="s">
        <v>78</v>
      </c>
      <c r="F153" s="9" t="s">
        <v>79</v>
      </c>
      <c r="G153" s="16" t="s">
        <v>1038</v>
      </c>
      <c r="H153" s="9" t="s">
        <v>1204</v>
      </c>
      <c r="I153" s="23">
        <v>0.86246808135951403</v>
      </c>
      <c r="J153" s="18">
        <v>1</v>
      </c>
      <c r="K153" s="21">
        <v>0.86246808135951403</v>
      </c>
      <c r="L153" s="19" t="s">
        <v>800</v>
      </c>
    </row>
    <row r="154" spans="1:12" s="20" customFormat="1" ht="41.25" customHeight="1" x14ac:dyDescent="0.2">
      <c r="A154" s="9" t="s">
        <v>16</v>
      </c>
      <c r="B154" s="9" t="s">
        <v>861</v>
      </c>
      <c r="C154" s="9" t="s">
        <v>68</v>
      </c>
      <c r="D154" s="9" t="s">
        <v>77</v>
      </c>
      <c r="E154" s="16" t="s">
        <v>78</v>
      </c>
      <c r="F154" s="9" t="s">
        <v>79</v>
      </c>
      <c r="G154" s="16" t="s">
        <v>1039</v>
      </c>
      <c r="H154" s="9" t="s">
        <v>1205</v>
      </c>
      <c r="I154" s="23">
        <v>0.37933433106384778</v>
      </c>
      <c r="J154" s="18">
        <v>1</v>
      </c>
      <c r="K154" s="21">
        <v>0.37933433106384778</v>
      </c>
      <c r="L154" s="19" t="s">
        <v>800</v>
      </c>
    </row>
    <row r="155" spans="1:12" s="20" customFormat="1" ht="41.25" customHeight="1" x14ac:dyDescent="0.2">
      <c r="A155" s="9" t="s">
        <v>16</v>
      </c>
      <c r="B155" s="9" t="s">
        <v>861</v>
      </c>
      <c r="C155" s="9" t="s">
        <v>68</v>
      </c>
      <c r="D155" s="9" t="s">
        <v>77</v>
      </c>
      <c r="E155" s="16" t="s">
        <v>78</v>
      </c>
      <c r="F155" s="9" t="s">
        <v>79</v>
      </c>
      <c r="G155" s="16" t="s">
        <v>1040</v>
      </c>
      <c r="H155" s="9" t="s">
        <v>1206</v>
      </c>
      <c r="I155" s="23">
        <v>0.51704287783255554</v>
      </c>
      <c r="J155" s="18">
        <v>1</v>
      </c>
      <c r="K155" s="21">
        <v>0.51704287783255554</v>
      </c>
      <c r="L155" s="19" t="s">
        <v>800</v>
      </c>
    </row>
    <row r="156" spans="1:12" s="20" customFormat="1" ht="41.25" customHeight="1" x14ac:dyDescent="0.2">
      <c r="A156" s="9" t="s">
        <v>16</v>
      </c>
      <c r="B156" s="9" t="s">
        <v>861</v>
      </c>
      <c r="C156" s="9" t="s">
        <v>68</v>
      </c>
      <c r="D156" s="9" t="s">
        <v>77</v>
      </c>
      <c r="E156" s="16" t="s">
        <v>78</v>
      </c>
      <c r="F156" s="9" t="s">
        <v>79</v>
      </c>
      <c r="G156" s="16" t="s">
        <v>1041</v>
      </c>
      <c r="H156" s="9" t="s">
        <v>1207</v>
      </c>
      <c r="I156" s="23">
        <v>1</v>
      </c>
      <c r="J156" s="18">
        <v>1</v>
      </c>
      <c r="K156" s="21">
        <v>1.8202235183478828</v>
      </c>
      <c r="L156" s="19" t="s">
        <v>800</v>
      </c>
    </row>
    <row r="157" spans="1:12" s="20" customFormat="1" ht="41.25" customHeight="1" x14ac:dyDescent="0.2">
      <c r="A157" s="9" t="s">
        <v>16</v>
      </c>
      <c r="B157" s="9" t="s">
        <v>861</v>
      </c>
      <c r="C157" s="9" t="s">
        <v>68</v>
      </c>
      <c r="D157" s="9" t="s">
        <v>77</v>
      </c>
      <c r="E157" s="16" t="s">
        <v>78</v>
      </c>
      <c r="F157" s="9" t="s">
        <v>79</v>
      </c>
      <c r="G157" s="16" t="s">
        <v>1042</v>
      </c>
      <c r="H157" s="9" t="s">
        <v>1208</v>
      </c>
      <c r="I157" s="23">
        <v>0.63052872929657156</v>
      </c>
      <c r="J157" s="18">
        <v>1</v>
      </c>
      <c r="K157" s="21">
        <v>0.63052872929657156</v>
      </c>
      <c r="L157" s="19" t="s">
        <v>800</v>
      </c>
    </row>
    <row r="158" spans="1:12" s="20" customFormat="1" ht="41.25" customHeight="1" x14ac:dyDescent="0.2">
      <c r="A158" s="9" t="s">
        <v>17</v>
      </c>
      <c r="B158" s="9" t="s">
        <v>862</v>
      </c>
      <c r="C158" s="9" t="s">
        <v>53</v>
      </c>
      <c r="D158" s="9" t="s">
        <v>57</v>
      </c>
      <c r="E158" s="16" t="s">
        <v>66</v>
      </c>
      <c r="F158" s="9" t="s">
        <v>67</v>
      </c>
      <c r="G158" s="16" t="s">
        <v>1043</v>
      </c>
      <c r="H158" s="9" t="s">
        <v>1209</v>
      </c>
      <c r="I158" s="23">
        <v>0.96333333333333337</v>
      </c>
      <c r="J158" s="18">
        <v>1</v>
      </c>
      <c r="K158" s="21">
        <v>0.96333333333333337</v>
      </c>
      <c r="L158" s="19" t="s">
        <v>801</v>
      </c>
    </row>
    <row r="159" spans="1:12" s="20" customFormat="1" ht="41.25" customHeight="1" x14ac:dyDescent="0.2">
      <c r="A159" s="9" t="s">
        <v>17</v>
      </c>
      <c r="B159" s="9" t="s">
        <v>862</v>
      </c>
      <c r="C159" s="9" t="s">
        <v>53</v>
      </c>
      <c r="D159" s="9" t="s">
        <v>57</v>
      </c>
      <c r="E159" s="16" t="s">
        <v>90</v>
      </c>
      <c r="F159" s="9" t="s">
        <v>91</v>
      </c>
      <c r="G159" s="16" t="s">
        <v>1044</v>
      </c>
      <c r="H159" s="9" t="s">
        <v>1210</v>
      </c>
      <c r="I159" s="23">
        <v>1</v>
      </c>
      <c r="J159" s="18">
        <v>1</v>
      </c>
      <c r="K159" s="21">
        <v>2.8026666666666666</v>
      </c>
      <c r="L159" s="19" t="s">
        <v>801</v>
      </c>
    </row>
    <row r="160" spans="1:12" s="20" customFormat="1" ht="41.25" customHeight="1" x14ac:dyDescent="0.2">
      <c r="A160" s="9" t="s">
        <v>17</v>
      </c>
      <c r="B160" s="9" t="s">
        <v>862</v>
      </c>
      <c r="C160" s="9" t="s">
        <v>53</v>
      </c>
      <c r="D160" s="9" t="s">
        <v>57</v>
      </c>
      <c r="E160" s="16" t="s">
        <v>90</v>
      </c>
      <c r="F160" s="9" t="s">
        <v>91</v>
      </c>
      <c r="G160" s="16" t="s">
        <v>1045</v>
      </c>
      <c r="H160" s="9" t="s">
        <v>1211</v>
      </c>
      <c r="I160" s="23">
        <v>1</v>
      </c>
      <c r="J160" s="18">
        <v>1</v>
      </c>
      <c r="K160" s="21">
        <v>1</v>
      </c>
      <c r="L160" s="19" t="s">
        <v>801</v>
      </c>
    </row>
    <row r="161" spans="1:12" s="20" customFormat="1" ht="41.25" customHeight="1" x14ac:dyDescent="0.2">
      <c r="A161" s="9" t="s">
        <v>17</v>
      </c>
      <c r="B161" s="9" t="s">
        <v>862</v>
      </c>
      <c r="C161" s="9" t="s">
        <v>53</v>
      </c>
      <c r="D161" s="9" t="s">
        <v>57</v>
      </c>
      <c r="E161" s="16" t="s">
        <v>90</v>
      </c>
      <c r="F161" s="9" t="s">
        <v>91</v>
      </c>
      <c r="G161" s="16" t="s">
        <v>1046</v>
      </c>
      <c r="H161" s="9" t="s">
        <v>1212</v>
      </c>
      <c r="I161" s="23">
        <v>1</v>
      </c>
      <c r="J161" s="18">
        <v>1</v>
      </c>
      <c r="K161" s="21">
        <v>1</v>
      </c>
      <c r="L161" s="19" t="s">
        <v>801</v>
      </c>
    </row>
    <row r="162" spans="1:12" s="20" customFormat="1" ht="41.25" customHeight="1" x14ac:dyDescent="0.2">
      <c r="A162" s="9" t="s">
        <v>17</v>
      </c>
      <c r="B162" s="9" t="s">
        <v>862</v>
      </c>
      <c r="C162" s="9" t="s">
        <v>53</v>
      </c>
      <c r="D162" s="9" t="s">
        <v>57</v>
      </c>
      <c r="E162" s="16" t="s">
        <v>90</v>
      </c>
      <c r="F162" s="9" t="s">
        <v>91</v>
      </c>
      <c r="G162" s="16" t="s">
        <v>1047</v>
      </c>
      <c r="H162" s="9" t="s">
        <v>1213</v>
      </c>
      <c r="I162" s="23">
        <v>1</v>
      </c>
      <c r="J162" s="18">
        <v>1</v>
      </c>
      <c r="K162" s="21">
        <v>1.98</v>
      </c>
      <c r="L162" s="19" t="s">
        <v>801</v>
      </c>
    </row>
    <row r="163" spans="1:12" s="20" customFormat="1" ht="41.25" customHeight="1" x14ac:dyDescent="0.2">
      <c r="A163" s="9" t="s">
        <v>17</v>
      </c>
      <c r="B163" s="9" t="s">
        <v>863</v>
      </c>
      <c r="C163" s="9" t="s">
        <v>53</v>
      </c>
      <c r="D163" s="9" t="s">
        <v>57</v>
      </c>
      <c r="E163" s="16" t="s">
        <v>90</v>
      </c>
      <c r="F163" s="9" t="s">
        <v>91</v>
      </c>
      <c r="G163" s="16" t="s">
        <v>1048</v>
      </c>
      <c r="H163" s="9" t="s">
        <v>1214</v>
      </c>
      <c r="I163" s="23">
        <v>0.851123595505618</v>
      </c>
      <c r="J163" s="18">
        <v>1</v>
      </c>
      <c r="K163" s="21">
        <v>0.851123595505618</v>
      </c>
      <c r="L163" s="19" t="s">
        <v>801</v>
      </c>
    </row>
    <row r="164" spans="1:12" s="20" customFormat="1" ht="41.25" customHeight="1" x14ac:dyDescent="0.2">
      <c r="A164" s="9" t="s">
        <v>17</v>
      </c>
      <c r="B164" s="9" t="s">
        <v>863</v>
      </c>
      <c r="C164" s="9" t="s">
        <v>53</v>
      </c>
      <c r="D164" s="9" t="s">
        <v>57</v>
      </c>
      <c r="E164" s="16" t="s">
        <v>90</v>
      </c>
      <c r="F164" s="9" t="s">
        <v>91</v>
      </c>
      <c r="G164" s="16" t="s">
        <v>1049</v>
      </c>
      <c r="H164" s="9" t="s">
        <v>1215</v>
      </c>
      <c r="I164" s="23">
        <v>1</v>
      </c>
      <c r="J164" s="18">
        <v>1</v>
      </c>
      <c r="K164" s="21">
        <v>1.377777777777778</v>
      </c>
      <c r="L164" s="19" t="s">
        <v>801</v>
      </c>
    </row>
    <row r="165" spans="1:12" s="20" customFormat="1" ht="41.25" customHeight="1" x14ac:dyDescent="0.2">
      <c r="A165" s="9" t="s">
        <v>17</v>
      </c>
      <c r="B165" s="9" t="s">
        <v>863</v>
      </c>
      <c r="C165" s="9" t="s">
        <v>53</v>
      </c>
      <c r="D165" s="9" t="s">
        <v>57</v>
      </c>
      <c r="E165" s="16" t="s">
        <v>90</v>
      </c>
      <c r="F165" s="9" t="s">
        <v>91</v>
      </c>
      <c r="G165" s="16" t="s">
        <v>1050</v>
      </c>
      <c r="H165" s="9" t="s">
        <v>1216</v>
      </c>
      <c r="I165" s="23">
        <v>0.83333333333333337</v>
      </c>
      <c r="J165" s="18">
        <v>1</v>
      </c>
      <c r="K165" s="21">
        <v>0.83333333333333337</v>
      </c>
      <c r="L165" s="19" t="s">
        <v>801</v>
      </c>
    </row>
    <row r="166" spans="1:12" s="20" customFormat="1" ht="41.25" customHeight="1" x14ac:dyDescent="0.2">
      <c r="A166" s="9" t="s">
        <v>17</v>
      </c>
      <c r="B166" s="9" t="s">
        <v>863</v>
      </c>
      <c r="C166" s="9" t="s">
        <v>53</v>
      </c>
      <c r="D166" s="9" t="s">
        <v>57</v>
      </c>
      <c r="E166" s="16" t="s">
        <v>90</v>
      </c>
      <c r="F166" s="9" t="s">
        <v>91</v>
      </c>
      <c r="G166" s="16" t="s">
        <v>1051</v>
      </c>
      <c r="H166" s="9" t="s">
        <v>1217</v>
      </c>
      <c r="I166" s="23">
        <v>1</v>
      </c>
      <c r="J166" s="18">
        <v>1</v>
      </c>
      <c r="K166" s="21">
        <v>1</v>
      </c>
      <c r="L166" s="19" t="s">
        <v>801</v>
      </c>
    </row>
    <row r="167" spans="1:12" s="20" customFormat="1" ht="41.25" customHeight="1" x14ac:dyDescent="0.2">
      <c r="A167" s="9" t="s">
        <v>17</v>
      </c>
      <c r="B167" s="9" t="s">
        <v>864</v>
      </c>
      <c r="C167" s="9" t="s">
        <v>53</v>
      </c>
      <c r="D167" s="9" t="s">
        <v>57</v>
      </c>
      <c r="E167" s="16" t="s">
        <v>90</v>
      </c>
      <c r="F167" s="9" t="s">
        <v>91</v>
      </c>
      <c r="G167" s="16" t="s">
        <v>1052</v>
      </c>
      <c r="H167" s="9" t="s">
        <v>1218</v>
      </c>
      <c r="I167" s="23">
        <v>0.72221111111111114</v>
      </c>
      <c r="J167" s="18">
        <v>1</v>
      </c>
      <c r="K167" s="21">
        <v>0.72221111111111114</v>
      </c>
      <c r="L167" s="19" t="s">
        <v>801</v>
      </c>
    </row>
    <row r="168" spans="1:12" s="20" customFormat="1" ht="41.25" customHeight="1" x14ac:dyDescent="0.2">
      <c r="A168" s="9" t="s">
        <v>17</v>
      </c>
      <c r="B168" s="9" t="s">
        <v>864</v>
      </c>
      <c r="C168" s="9" t="s">
        <v>53</v>
      </c>
      <c r="D168" s="9" t="s">
        <v>57</v>
      </c>
      <c r="E168" s="16" t="s">
        <v>90</v>
      </c>
      <c r="F168" s="9" t="s">
        <v>91</v>
      </c>
      <c r="G168" s="16" t="s">
        <v>1053</v>
      </c>
      <c r="H168" s="9" t="s">
        <v>1219</v>
      </c>
      <c r="I168" s="23">
        <v>1</v>
      </c>
      <c r="J168" s="18">
        <v>1</v>
      </c>
      <c r="K168" s="21">
        <v>1.1500000000000001</v>
      </c>
      <c r="L168" s="19" t="s">
        <v>801</v>
      </c>
    </row>
    <row r="169" spans="1:12" s="20" customFormat="1" ht="41.25" customHeight="1" x14ac:dyDescent="0.2">
      <c r="A169" s="9" t="s">
        <v>17</v>
      </c>
      <c r="B169" s="9" t="s">
        <v>865</v>
      </c>
      <c r="C169" s="9" t="s">
        <v>53</v>
      </c>
      <c r="D169" s="9" t="s">
        <v>57</v>
      </c>
      <c r="E169" s="16" t="s">
        <v>66</v>
      </c>
      <c r="F169" s="9" t="s">
        <v>67</v>
      </c>
      <c r="G169" s="16" t="s">
        <v>1054</v>
      </c>
      <c r="H169" s="9" t="s">
        <v>1220</v>
      </c>
      <c r="I169" s="23">
        <v>0.99636363636363634</v>
      </c>
      <c r="J169" s="18">
        <v>1</v>
      </c>
      <c r="K169" s="21">
        <v>0.99636363636363634</v>
      </c>
      <c r="L169" s="19" t="s">
        <v>801</v>
      </c>
    </row>
    <row r="170" spans="1:12" s="20" customFormat="1" ht="41.25" customHeight="1" x14ac:dyDescent="0.2">
      <c r="A170" s="9" t="s">
        <v>17</v>
      </c>
      <c r="B170" s="9" t="s">
        <v>865</v>
      </c>
      <c r="C170" s="9" t="s">
        <v>53</v>
      </c>
      <c r="D170" s="9" t="s">
        <v>57</v>
      </c>
      <c r="E170" s="16" t="s">
        <v>90</v>
      </c>
      <c r="F170" s="9" t="s">
        <v>91</v>
      </c>
      <c r="G170" s="16" t="s">
        <v>1055</v>
      </c>
      <c r="H170" s="9" t="s">
        <v>1221</v>
      </c>
      <c r="I170" s="23">
        <v>0.96489104116222757</v>
      </c>
      <c r="J170" s="18">
        <v>1</v>
      </c>
      <c r="K170" s="21">
        <v>0.96489104116222757</v>
      </c>
      <c r="L170" s="19" t="s">
        <v>801</v>
      </c>
    </row>
    <row r="171" spans="1:12" s="20" customFormat="1" ht="41.25" customHeight="1" x14ac:dyDescent="0.2">
      <c r="A171" s="9" t="s">
        <v>17</v>
      </c>
      <c r="B171" s="9" t="s">
        <v>865</v>
      </c>
      <c r="C171" s="9" t="s">
        <v>53</v>
      </c>
      <c r="D171" s="9" t="s">
        <v>57</v>
      </c>
      <c r="E171" s="16" t="s">
        <v>90</v>
      </c>
      <c r="F171" s="9" t="s">
        <v>91</v>
      </c>
      <c r="G171" s="16" t="s">
        <v>1056</v>
      </c>
      <c r="H171" s="9" t="s">
        <v>1222</v>
      </c>
      <c r="I171" s="23">
        <v>0.94444444444444442</v>
      </c>
      <c r="J171" s="18">
        <v>1</v>
      </c>
      <c r="K171" s="21">
        <v>0.94444444444444442</v>
      </c>
      <c r="L171" s="19" t="s">
        <v>801</v>
      </c>
    </row>
    <row r="172" spans="1:12" s="20" customFormat="1" ht="41.25" customHeight="1" x14ac:dyDescent="0.2">
      <c r="A172" s="9" t="s">
        <v>18</v>
      </c>
      <c r="B172" s="9" t="s">
        <v>866</v>
      </c>
      <c r="C172" s="9" t="s">
        <v>19</v>
      </c>
      <c r="D172" s="9" t="s">
        <v>20</v>
      </c>
      <c r="E172" s="16" t="s">
        <v>92</v>
      </c>
      <c r="F172" s="9" t="s">
        <v>93</v>
      </c>
      <c r="G172" s="16" t="s">
        <v>1057</v>
      </c>
      <c r="H172" s="9" t="s">
        <v>1223</v>
      </c>
      <c r="I172" s="23">
        <v>1</v>
      </c>
      <c r="J172" s="18">
        <v>0.92</v>
      </c>
      <c r="K172" s="21">
        <v>0.95866454689984104</v>
      </c>
      <c r="L172" s="19" t="s">
        <v>802</v>
      </c>
    </row>
    <row r="173" spans="1:12" s="20" customFormat="1" ht="41.25" customHeight="1" x14ac:dyDescent="0.2">
      <c r="A173" s="9" t="s">
        <v>18</v>
      </c>
      <c r="B173" s="9" t="s">
        <v>866</v>
      </c>
      <c r="C173" s="9" t="s">
        <v>19</v>
      </c>
      <c r="D173" s="9" t="s">
        <v>20</v>
      </c>
      <c r="E173" s="16" t="s">
        <v>92</v>
      </c>
      <c r="F173" s="9" t="s">
        <v>93</v>
      </c>
      <c r="G173" s="16" t="s">
        <v>1058</v>
      </c>
      <c r="H173" s="9" t="s">
        <v>1224</v>
      </c>
      <c r="I173" s="23">
        <v>1</v>
      </c>
      <c r="J173" s="18">
        <v>1</v>
      </c>
      <c r="K173" s="21">
        <v>1</v>
      </c>
      <c r="L173" s="19" t="s">
        <v>802</v>
      </c>
    </row>
    <row r="174" spans="1:12" s="20" customFormat="1" ht="41.25" customHeight="1" x14ac:dyDescent="0.2">
      <c r="A174" s="9" t="s">
        <v>18</v>
      </c>
      <c r="B174" s="9" t="s">
        <v>867</v>
      </c>
      <c r="C174" s="9" t="s">
        <v>19</v>
      </c>
      <c r="D174" s="9" t="s">
        <v>20</v>
      </c>
      <c r="E174" s="16" t="s">
        <v>92</v>
      </c>
      <c r="F174" s="9" t="s">
        <v>93</v>
      </c>
      <c r="G174" s="16" t="s">
        <v>1059</v>
      </c>
      <c r="H174" s="9" t="s">
        <v>1225</v>
      </c>
      <c r="I174" s="23">
        <v>1</v>
      </c>
      <c r="J174" s="18">
        <v>0.8</v>
      </c>
      <c r="K174" s="21">
        <v>0.96193940181210014</v>
      </c>
      <c r="L174" s="19" t="s">
        <v>802</v>
      </c>
    </row>
    <row r="175" spans="1:12" s="20" customFormat="1" ht="41.25" customHeight="1" x14ac:dyDescent="0.2">
      <c r="A175" s="9" t="s">
        <v>18</v>
      </c>
      <c r="B175" s="9" t="s">
        <v>868</v>
      </c>
      <c r="C175" s="9" t="s">
        <v>19</v>
      </c>
      <c r="D175" s="9" t="s">
        <v>20</v>
      </c>
      <c r="E175" s="16" t="s">
        <v>92</v>
      </c>
      <c r="F175" s="9" t="s">
        <v>93</v>
      </c>
      <c r="G175" s="16" t="s">
        <v>1060</v>
      </c>
      <c r="H175" s="9" t="s">
        <v>1226</v>
      </c>
      <c r="I175" s="23">
        <v>0.93189825253664038</v>
      </c>
      <c r="J175" s="18">
        <v>1</v>
      </c>
      <c r="K175" s="21">
        <v>0.93189825253664038</v>
      </c>
      <c r="L175" s="19" t="s">
        <v>802</v>
      </c>
    </row>
    <row r="176" spans="1:12" s="20" customFormat="1" ht="41.25" customHeight="1" x14ac:dyDescent="0.2">
      <c r="A176" s="9" t="s">
        <v>18</v>
      </c>
      <c r="B176" s="9" t="s">
        <v>868</v>
      </c>
      <c r="C176" s="9" t="s">
        <v>19</v>
      </c>
      <c r="D176" s="9" t="s">
        <v>20</v>
      </c>
      <c r="E176" s="16" t="s">
        <v>92</v>
      </c>
      <c r="F176" s="9" t="s">
        <v>93</v>
      </c>
      <c r="G176" s="16" t="s">
        <v>1061</v>
      </c>
      <c r="H176" s="9" t="s">
        <v>1227</v>
      </c>
      <c r="I176" s="23">
        <v>1</v>
      </c>
      <c r="J176" s="18">
        <v>1</v>
      </c>
      <c r="K176" s="21">
        <v>1</v>
      </c>
      <c r="L176" s="19" t="s">
        <v>802</v>
      </c>
    </row>
    <row r="177" spans="1:12" s="20" customFormat="1" ht="41.25" customHeight="1" x14ac:dyDescent="0.2">
      <c r="A177" s="9" t="s">
        <v>18</v>
      </c>
      <c r="B177" s="9" t="s">
        <v>869</v>
      </c>
      <c r="C177" s="9" t="s">
        <v>19</v>
      </c>
      <c r="D177" s="9" t="s">
        <v>20</v>
      </c>
      <c r="E177" s="16" t="s">
        <v>92</v>
      </c>
      <c r="F177" s="9" t="s">
        <v>93</v>
      </c>
      <c r="G177" s="16" t="s">
        <v>1062</v>
      </c>
      <c r="H177" s="9" t="s">
        <v>1228</v>
      </c>
      <c r="I177" s="23">
        <v>1</v>
      </c>
      <c r="J177" s="18">
        <v>1</v>
      </c>
      <c r="K177" s="21">
        <v>1</v>
      </c>
      <c r="L177" s="19" t="s">
        <v>802</v>
      </c>
    </row>
    <row r="178" spans="1:12" s="20" customFormat="1" ht="41.25" customHeight="1" x14ac:dyDescent="0.2">
      <c r="A178" s="9" t="s">
        <v>18</v>
      </c>
      <c r="B178" s="9" t="s">
        <v>869</v>
      </c>
      <c r="C178" s="9" t="s">
        <v>19</v>
      </c>
      <c r="D178" s="9" t="s">
        <v>20</v>
      </c>
      <c r="E178" s="16" t="s">
        <v>92</v>
      </c>
      <c r="F178" s="9" t="s">
        <v>93</v>
      </c>
      <c r="G178" s="16" t="s">
        <v>1063</v>
      </c>
      <c r="H178" s="9" t="s">
        <v>1229</v>
      </c>
      <c r="I178" s="23">
        <v>1</v>
      </c>
      <c r="J178" s="18">
        <v>0.05</v>
      </c>
      <c r="K178" s="21">
        <v>0.13394022098564251</v>
      </c>
      <c r="L178" s="19" t="s">
        <v>802</v>
      </c>
    </row>
    <row r="179" spans="1:12" s="20" customFormat="1" ht="41.25" customHeight="1" x14ac:dyDescent="0.2">
      <c r="A179" s="9" t="s">
        <v>18</v>
      </c>
      <c r="B179" s="9" t="s">
        <v>870</v>
      </c>
      <c r="C179" s="9" t="s">
        <v>19</v>
      </c>
      <c r="D179" s="9" t="s">
        <v>20</v>
      </c>
      <c r="E179" s="16" t="s">
        <v>92</v>
      </c>
      <c r="F179" s="9" t="s">
        <v>93</v>
      </c>
      <c r="G179" s="16" t="s">
        <v>1064</v>
      </c>
      <c r="H179" s="9" t="s">
        <v>1230</v>
      </c>
      <c r="I179" s="23">
        <v>1</v>
      </c>
      <c r="J179" s="18">
        <v>1</v>
      </c>
      <c r="K179" s="18">
        <v>1</v>
      </c>
      <c r="L179" s="19" t="s">
        <v>802</v>
      </c>
    </row>
    <row r="180" spans="1:12" s="20" customFormat="1" ht="41.25" customHeight="1" x14ac:dyDescent="0.2">
      <c r="A180" s="9" t="s">
        <v>18</v>
      </c>
      <c r="B180" s="9" t="s">
        <v>871</v>
      </c>
      <c r="C180" s="9" t="s">
        <v>19</v>
      </c>
      <c r="D180" s="9" t="s">
        <v>20</v>
      </c>
      <c r="E180" s="16" t="s">
        <v>92</v>
      </c>
      <c r="F180" s="9" t="s">
        <v>93</v>
      </c>
      <c r="G180" s="16" t="s">
        <v>1065</v>
      </c>
      <c r="H180" s="9" t="s">
        <v>1231</v>
      </c>
      <c r="I180" s="23">
        <v>0.90000000000000013</v>
      </c>
      <c r="J180" s="18">
        <v>1</v>
      </c>
      <c r="K180" s="18">
        <v>0.90000000000000013</v>
      </c>
      <c r="L180" s="19" t="s">
        <v>802</v>
      </c>
    </row>
    <row r="181" spans="1:12" s="20" customFormat="1" ht="41.25" customHeight="1" x14ac:dyDescent="0.2">
      <c r="A181" s="9" t="s">
        <v>18</v>
      </c>
      <c r="B181" s="9" t="s">
        <v>871</v>
      </c>
      <c r="C181" s="9" t="s">
        <v>19</v>
      </c>
      <c r="D181" s="9" t="s">
        <v>20</v>
      </c>
      <c r="E181" s="16" t="s">
        <v>92</v>
      </c>
      <c r="F181" s="9" t="s">
        <v>93</v>
      </c>
      <c r="G181" s="16" t="s">
        <v>1066</v>
      </c>
      <c r="H181" s="9" t="s">
        <v>1232</v>
      </c>
      <c r="I181" s="23">
        <v>1</v>
      </c>
      <c r="J181" s="18">
        <v>1</v>
      </c>
      <c r="K181" s="18">
        <v>1</v>
      </c>
      <c r="L181" s="19" t="s">
        <v>802</v>
      </c>
    </row>
    <row r="182" spans="1:12" s="20" customFormat="1" ht="41.25" customHeight="1" x14ac:dyDescent="0.2">
      <c r="A182" s="9" t="s">
        <v>876</v>
      </c>
      <c r="B182" s="9" t="s">
        <v>818</v>
      </c>
      <c r="C182" s="9" t="s">
        <v>68</v>
      </c>
      <c r="D182" s="9" t="s">
        <v>878</v>
      </c>
      <c r="E182" s="16" t="s">
        <v>69</v>
      </c>
      <c r="F182" s="9" t="s">
        <v>70</v>
      </c>
      <c r="G182" s="16" t="s">
        <v>1067</v>
      </c>
      <c r="H182" s="9" t="s">
        <v>1233</v>
      </c>
      <c r="I182" s="23">
        <v>1</v>
      </c>
      <c r="J182" s="18">
        <v>1</v>
      </c>
      <c r="K182" s="18">
        <v>1</v>
      </c>
      <c r="L182" s="19" t="s">
        <v>1242</v>
      </c>
    </row>
    <row r="183" spans="1:12" s="20" customFormat="1" ht="41.25" customHeight="1" x14ac:dyDescent="0.2">
      <c r="A183" s="9" t="s">
        <v>876</v>
      </c>
      <c r="B183" s="9" t="s">
        <v>872</v>
      </c>
      <c r="C183" s="9" t="s">
        <v>68</v>
      </c>
      <c r="D183" s="9" t="s">
        <v>878</v>
      </c>
      <c r="E183" s="16" t="s">
        <v>69</v>
      </c>
      <c r="F183" s="9" t="s">
        <v>70</v>
      </c>
      <c r="G183" s="16" t="s">
        <v>1068</v>
      </c>
      <c r="H183" s="9" t="s">
        <v>1234</v>
      </c>
      <c r="I183" s="23">
        <v>1</v>
      </c>
      <c r="J183" s="18">
        <v>1</v>
      </c>
      <c r="K183" s="18">
        <v>1</v>
      </c>
      <c r="L183" s="19" t="s">
        <v>1242</v>
      </c>
    </row>
    <row r="184" spans="1:12" s="20" customFormat="1" ht="41.25" customHeight="1" x14ac:dyDescent="0.2">
      <c r="A184" s="9" t="s">
        <v>876</v>
      </c>
      <c r="B184" s="9" t="s">
        <v>847</v>
      </c>
      <c r="C184" s="9" t="s">
        <v>68</v>
      </c>
      <c r="D184" s="9" t="s">
        <v>878</v>
      </c>
      <c r="E184" s="16" t="s">
        <v>69</v>
      </c>
      <c r="F184" s="9" t="s">
        <v>70</v>
      </c>
      <c r="G184" s="16" t="s">
        <v>1069</v>
      </c>
      <c r="H184" s="9" t="s">
        <v>1235</v>
      </c>
      <c r="I184" s="23">
        <v>1</v>
      </c>
      <c r="J184" s="18">
        <v>1</v>
      </c>
      <c r="K184" s="18">
        <v>1</v>
      </c>
      <c r="L184" s="19" t="s">
        <v>1242</v>
      </c>
    </row>
    <row r="185" spans="1:12" s="20" customFormat="1" ht="41.25" customHeight="1" x14ac:dyDescent="0.2">
      <c r="A185" s="9" t="s">
        <v>876</v>
      </c>
      <c r="B185" s="9" t="s">
        <v>873</v>
      </c>
      <c r="C185" s="9" t="s">
        <v>68</v>
      </c>
      <c r="D185" s="9" t="s">
        <v>878</v>
      </c>
      <c r="E185" s="16" t="s">
        <v>69</v>
      </c>
      <c r="F185" s="9" t="s">
        <v>70</v>
      </c>
      <c r="G185" s="16" t="s">
        <v>1070</v>
      </c>
      <c r="H185" s="9" t="s">
        <v>1236</v>
      </c>
      <c r="I185" s="23">
        <v>1</v>
      </c>
      <c r="J185" s="18">
        <v>1</v>
      </c>
      <c r="K185" s="18">
        <v>1</v>
      </c>
      <c r="L185" s="19" t="s">
        <v>1242</v>
      </c>
    </row>
  </sheetData>
  <autoFilter ref="A4:L185"/>
  <mergeCells count="4">
    <mergeCell ref="A1:L1"/>
    <mergeCell ref="A2:L2"/>
    <mergeCell ref="K3:L3"/>
    <mergeCell ref="N8:O9"/>
  </mergeCells>
  <conditionalFormatting sqref="J161:J185 J6:J159">
    <cfRule type="cellIs" dxfId="180" priority="133" operator="equal">
      <formula>"Aceptable"</formula>
    </cfRule>
    <cfRule type="cellIs" dxfId="179" priority="134" operator="equal">
      <formula>"Crítico"</formula>
    </cfRule>
    <cfRule type="cellIs" dxfId="178" priority="135" operator="equal">
      <formula>"En riesgo"</formula>
    </cfRule>
  </conditionalFormatting>
  <conditionalFormatting sqref="K85">
    <cfRule type="cellIs" dxfId="177" priority="124" operator="equal">
      <formula>"Aceptable"</formula>
    </cfRule>
    <cfRule type="cellIs" dxfId="176" priority="125" operator="equal">
      <formula>"Crítico"</formula>
    </cfRule>
    <cfRule type="cellIs" dxfId="175" priority="126" operator="equal">
      <formula>"En riesgo"</formula>
    </cfRule>
  </conditionalFormatting>
  <conditionalFormatting sqref="K91">
    <cfRule type="cellIs" dxfId="174" priority="121" operator="equal">
      <formula>"Aceptable"</formula>
    </cfRule>
    <cfRule type="cellIs" dxfId="173" priority="122" operator="equal">
      <formula>"Crítico"</formula>
    </cfRule>
    <cfRule type="cellIs" dxfId="172" priority="123" operator="equal">
      <formula>"En riesgo"</formula>
    </cfRule>
  </conditionalFormatting>
  <conditionalFormatting sqref="K92">
    <cfRule type="cellIs" dxfId="171" priority="118" operator="equal">
      <formula>"Aceptable"</formula>
    </cfRule>
    <cfRule type="cellIs" dxfId="170" priority="119" operator="equal">
      <formula>"Crítico"</formula>
    </cfRule>
    <cfRule type="cellIs" dxfId="169" priority="120" operator="equal">
      <formula>"En riesgo"</formula>
    </cfRule>
  </conditionalFormatting>
  <conditionalFormatting sqref="K93">
    <cfRule type="cellIs" dxfId="168" priority="115" operator="equal">
      <formula>"Aceptable"</formula>
    </cfRule>
    <cfRule type="cellIs" dxfId="167" priority="116" operator="equal">
      <formula>"Crítico"</formula>
    </cfRule>
    <cfRule type="cellIs" dxfId="166" priority="117" operator="equal">
      <formula>"En riesgo"</formula>
    </cfRule>
  </conditionalFormatting>
  <conditionalFormatting sqref="K94">
    <cfRule type="cellIs" dxfId="165" priority="112" operator="equal">
      <formula>"Aceptable"</formula>
    </cfRule>
    <cfRule type="cellIs" dxfId="164" priority="113" operator="equal">
      <formula>"Crítico"</formula>
    </cfRule>
    <cfRule type="cellIs" dxfId="163" priority="114" operator="equal">
      <formula>"En riesgo"</formula>
    </cfRule>
  </conditionalFormatting>
  <conditionalFormatting sqref="K95">
    <cfRule type="cellIs" dxfId="162" priority="109" operator="equal">
      <formula>"Aceptable"</formula>
    </cfRule>
    <cfRule type="cellIs" dxfId="161" priority="110" operator="equal">
      <formula>"Crítico"</formula>
    </cfRule>
    <cfRule type="cellIs" dxfId="160" priority="111" operator="equal">
      <formula>"En riesgo"</formula>
    </cfRule>
  </conditionalFormatting>
  <conditionalFormatting sqref="K120">
    <cfRule type="cellIs" dxfId="159" priority="106" operator="equal">
      <formula>"Aceptable"</formula>
    </cfRule>
    <cfRule type="cellIs" dxfId="158" priority="107" operator="equal">
      <formula>"Crítico"</formula>
    </cfRule>
    <cfRule type="cellIs" dxfId="157" priority="108" operator="equal">
      <formula>"En riesgo"</formula>
    </cfRule>
  </conditionalFormatting>
  <conditionalFormatting sqref="J160">
    <cfRule type="cellIs" dxfId="156" priority="46" operator="equal">
      <formula>"Aceptable"</formula>
    </cfRule>
    <cfRule type="cellIs" dxfId="155" priority="47" operator="equal">
      <formula>"Crítico"</formula>
    </cfRule>
    <cfRule type="cellIs" dxfId="154" priority="48" operator="equal">
      <formula>"En riesgo"</formula>
    </cfRule>
  </conditionalFormatting>
  <conditionalFormatting sqref="K72">
    <cfRule type="cellIs" dxfId="153" priority="43" operator="equal">
      <formula>"Aceptable"</formula>
    </cfRule>
    <cfRule type="cellIs" dxfId="152" priority="44" operator="equal">
      <formula>"Crítico"</formula>
    </cfRule>
    <cfRule type="cellIs" dxfId="151" priority="45" operator="equal">
      <formula>"En riesgo"</formula>
    </cfRule>
  </conditionalFormatting>
  <conditionalFormatting sqref="K122">
    <cfRule type="cellIs" dxfId="150" priority="40" operator="equal">
      <formula>"Aceptable"</formula>
    </cfRule>
    <cfRule type="cellIs" dxfId="149" priority="41" operator="equal">
      <formula>"Crítico"</formula>
    </cfRule>
    <cfRule type="cellIs" dxfId="148" priority="42" operator="equal">
      <formula>"En riesgo"</formula>
    </cfRule>
  </conditionalFormatting>
  <conditionalFormatting sqref="K37">
    <cfRule type="cellIs" dxfId="147" priority="16" operator="equal">
      <formula>"Aceptable"</formula>
    </cfRule>
    <cfRule type="cellIs" dxfId="146" priority="17" operator="equal">
      <formula>"Crítico"</formula>
    </cfRule>
    <cfRule type="cellIs" dxfId="145" priority="18" operator="equal">
      <formula>"En riesgo"</formula>
    </cfRule>
  </conditionalFormatting>
  <conditionalFormatting sqref="K36">
    <cfRule type="cellIs" dxfId="144" priority="13" operator="equal">
      <formula>"Aceptable"</formula>
    </cfRule>
    <cfRule type="cellIs" dxfId="143" priority="14" operator="equal">
      <formula>"Crítico"</formula>
    </cfRule>
    <cfRule type="cellIs" dxfId="142" priority="15" operator="equal">
      <formula>"En riesgo"</formula>
    </cfRule>
  </conditionalFormatting>
  <conditionalFormatting sqref="I5:I185">
    <cfRule type="cellIs" dxfId="141" priority="2" operator="lessThanOrEqual">
      <formula>50%</formula>
    </cfRule>
    <cfRule type="cellIs" dxfId="140" priority="3" operator="between">
      <formula>50%</formula>
      <formula>84.99%</formula>
    </cfRule>
    <cfRule type="cellIs" dxfId="139" priority="4" operator="greaterThanOrEqual">
      <formula>85%</formula>
    </cfRule>
  </conditionalFormatting>
  <conditionalFormatting sqref="I5:I185">
    <cfRule type="cellIs" dxfId="138" priority="1" operator="equal">
      <formula>"N.A."</formula>
    </cfRule>
  </conditionalFormatting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headerFooter>
    <oddFooter>&amp;R&amp;"Cambria,Normal"CMU-PLC-42 20/04/18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61"/>
  <sheetViews>
    <sheetView showGridLines="0" zoomScale="70" zoomScaleNormal="70" workbookViewId="0">
      <pane ySplit="4" topLeftCell="A5" activePane="bottomLeft" state="frozen"/>
      <selection activeCell="D1" sqref="D1"/>
      <selection pane="bottomLeft" activeCell="A5" sqref="A5"/>
    </sheetView>
  </sheetViews>
  <sheetFormatPr baseColWidth="10" defaultColWidth="11.42578125" defaultRowHeight="12.75" x14ac:dyDescent="0.2"/>
  <cols>
    <col min="1" max="3" width="30.140625" style="3" customWidth="1"/>
    <col min="4" max="4" width="15.7109375" style="3" customWidth="1"/>
    <col min="5" max="5" width="59.28515625" style="3" bestFit="1" customWidth="1"/>
    <col min="6" max="6" width="14.42578125" style="3" customWidth="1"/>
    <col min="7" max="7" width="65.85546875" style="3" bestFit="1" customWidth="1"/>
    <col min="8" max="8" width="19.5703125" style="1" bestFit="1" customWidth="1"/>
    <col min="9" max="9" width="19.5703125" style="1" customWidth="1"/>
    <col min="10" max="10" width="23.85546875" style="11" customWidth="1"/>
    <col min="11" max="11" width="48.28515625" style="3" customWidth="1"/>
    <col min="12" max="16384" width="11.42578125" style="2"/>
  </cols>
  <sheetData>
    <row r="1" spans="1:12" s="6" customFormat="1" ht="39" customHeight="1" x14ac:dyDescent="0.35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s="5" customFormat="1" ht="39" customHeight="1" x14ac:dyDescent="0.3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2"/>
    </row>
    <row r="3" spans="1:12" s="5" customFormat="1" ht="20.25" x14ac:dyDescent="0.3">
      <c r="A3" s="14"/>
      <c r="B3" s="13"/>
      <c r="C3" s="13"/>
      <c r="D3" s="7"/>
      <c r="E3" s="7"/>
      <c r="F3" s="7"/>
      <c r="G3" s="7"/>
      <c r="H3" s="8"/>
      <c r="I3" s="15"/>
      <c r="J3" s="39" t="s">
        <v>1390</v>
      </c>
      <c r="K3" s="39"/>
      <c r="L3" s="7"/>
    </row>
    <row r="4" spans="1:12" s="4" customFormat="1" ht="41.25" customHeight="1" x14ac:dyDescent="0.25">
      <c r="A4" s="10" t="s">
        <v>8</v>
      </c>
      <c r="B4" s="10" t="s">
        <v>0</v>
      </c>
      <c r="C4" s="10" t="s">
        <v>1</v>
      </c>
      <c r="D4" s="10" t="s">
        <v>4</v>
      </c>
      <c r="E4" s="10" t="s">
        <v>2</v>
      </c>
      <c r="F4" s="10" t="s">
        <v>3</v>
      </c>
      <c r="G4" s="10" t="s">
        <v>7</v>
      </c>
      <c r="H4" s="10" t="s">
        <v>780</v>
      </c>
      <c r="I4" s="10" t="s">
        <v>805</v>
      </c>
      <c r="J4" s="10" t="s">
        <v>779</v>
      </c>
      <c r="K4" s="10" t="s">
        <v>5</v>
      </c>
    </row>
    <row r="5" spans="1:12" s="20" customFormat="1" ht="41.25" customHeight="1" x14ac:dyDescent="0.2">
      <c r="A5" s="9" t="s">
        <v>10</v>
      </c>
      <c r="B5" s="9" t="s">
        <v>19</v>
      </c>
      <c r="C5" s="9" t="s">
        <v>20</v>
      </c>
      <c r="D5" s="16" t="s">
        <v>21</v>
      </c>
      <c r="E5" s="9" t="s">
        <v>22</v>
      </c>
      <c r="F5" s="16" t="s">
        <v>94</v>
      </c>
      <c r="G5" s="17" t="s">
        <v>399</v>
      </c>
      <c r="H5" s="18" t="s">
        <v>781</v>
      </c>
      <c r="I5" s="18">
        <v>0.8</v>
      </c>
      <c r="J5" s="18">
        <v>0</v>
      </c>
      <c r="K5" s="19" t="s">
        <v>793</v>
      </c>
    </row>
    <row r="6" spans="1:12" s="20" customFormat="1" ht="41.25" customHeight="1" x14ac:dyDescent="0.2">
      <c r="A6" s="9" t="s">
        <v>10</v>
      </c>
      <c r="B6" s="9" t="s">
        <v>19</v>
      </c>
      <c r="C6" s="9" t="s">
        <v>20</v>
      </c>
      <c r="D6" s="16" t="s">
        <v>21</v>
      </c>
      <c r="E6" s="9" t="s">
        <v>22</v>
      </c>
      <c r="F6" s="16" t="s">
        <v>95</v>
      </c>
      <c r="G6" s="17" t="s">
        <v>400</v>
      </c>
      <c r="H6" s="18" t="s">
        <v>783</v>
      </c>
      <c r="I6" s="18">
        <v>1</v>
      </c>
      <c r="J6" s="18">
        <v>0.63306451612903225</v>
      </c>
      <c r="K6" s="19" t="s">
        <v>793</v>
      </c>
    </row>
    <row r="7" spans="1:12" s="20" customFormat="1" ht="41.25" customHeight="1" x14ac:dyDescent="0.2">
      <c r="A7" s="9" t="s">
        <v>10</v>
      </c>
      <c r="B7" s="9" t="s">
        <v>19</v>
      </c>
      <c r="C7" s="9" t="s">
        <v>20</v>
      </c>
      <c r="D7" s="16" t="s">
        <v>21</v>
      </c>
      <c r="E7" s="9" t="s">
        <v>22</v>
      </c>
      <c r="F7" s="16" t="s">
        <v>96</v>
      </c>
      <c r="G7" s="17" t="s">
        <v>401</v>
      </c>
      <c r="H7" s="18" t="s">
        <v>782</v>
      </c>
      <c r="I7" s="18">
        <v>1</v>
      </c>
      <c r="J7" s="18">
        <v>1</v>
      </c>
      <c r="K7" s="19" t="s">
        <v>793</v>
      </c>
    </row>
    <row r="8" spans="1:12" s="20" customFormat="1" ht="41.25" customHeight="1" x14ac:dyDescent="0.2">
      <c r="A8" s="9" t="s">
        <v>10</v>
      </c>
      <c r="B8" s="9" t="s">
        <v>19</v>
      </c>
      <c r="C8" s="9" t="s">
        <v>20</v>
      </c>
      <c r="D8" s="16" t="s">
        <v>21</v>
      </c>
      <c r="E8" s="9" t="s">
        <v>22</v>
      </c>
      <c r="F8" s="16" t="s">
        <v>97</v>
      </c>
      <c r="G8" s="17" t="s">
        <v>402</v>
      </c>
      <c r="H8" s="18" t="s">
        <v>782</v>
      </c>
      <c r="I8" s="18">
        <v>1</v>
      </c>
      <c r="J8" s="18">
        <v>1</v>
      </c>
      <c r="K8" s="19" t="s">
        <v>793</v>
      </c>
    </row>
    <row r="9" spans="1:12" s="20" customFormat="1" ht="41.25" customHeight="1" x14ac:dyDescent="0.2">
      <c r="A9" s="9" t="s">
        <v>10</v>
      </c>
      <c r="B9" s="9" t="s">
        <v>19</v>
      </c>
      <c r="C9" s="9" t="s">
        <v>20</v>
      </c>
      <c r="D9" s="16" t="s">
        <v>21</v>
      </c>
      <c r="E9" s="9" t="s">
        <v>22</v>
      </c>
      <c r="F9" s="16" t="s">
        <v>98</v>
      </c>
      <c r="G9" s="17" t="s">
        <v>403</v>
      </c>
      <c r="H9" s="18" t="s">
        <v>782</v>
      </c>
      <c r="I9" s="18">
        <v>1</v>
      </c>
      <c r="J9" s="18">
        <v>1</v>
      </c>
      <c r="K9" s="19" t="s">
        <v>793</v>
      </c>
    </row>
    <row r="10" spans="1:12" s="20" customFormat="1" ht="41.25" customHeight="1" x14ac:dyDescent="0.2">
      <c r="A10" s="9" t="s">
        <v>10</v>
      </c>
      <c r="B10" s="9" t="s">
        <v>19</v>
      </c>
      <c r="C10" s="9" t="s">
        <v>20</v>
      </c>
      <c r="D10" s="16" t="s">
        <v>21</v>
      </c>
      <c r="E10" s="9" t="s">
        <v>22</v>
      </c>
      <c r="F10" s="16" t="s">
        <v>99</v>
      </c>
      <c r="G10" s="17" t="s">
        <v>404</v>
      </c>
      <c r="H10" s="18" t="s">
        <v>782</v>
      </c>
      <c r="I10" s="18">
        <v>1</v>
      </c>
      <c r="J10" s="18">
        <v>1</v>
      </c>
      <c r="K10" s="19" t="s">
        <v>793</v>
      </c>
    </row>
    <row r="11" spans="1:12" s="20" customFormat="1" ht="41.25" customHeight="1" x14ac:dyDescent="0.2">
      <c r="A11" s="9" t="s">
        <v>10</v>
      </c>
      <c r="B11" s="9" t="s">
        <v>19</v>
      </c>
      <c r="C11" s="9" t="s">
        <v>20</v>
      </c>
      <c r="D11" s="16" t="s">
        <v>21</v>
      </c>
      <c r="E11" s="9" t="s">
        <v>22</v>
      </c>
      <c r="F11" s="16" t="s">
        <v>100</v>
      </c>
      <c r="G11" s="17" t="s">
        <v>405</v>
      </c>
      <c r="H11" s="18" t="s">
        <v>782</v>
      </c>
      <c r="I11" s="18">
        <v>1</v>
      </c>
      <c r="J11" s="18">
        <v>1</v>
      </c>
      <c r="K11" s="19" t="s">
        <v>793</v>
      </c>
    </row>
    <row r="12" spans="1:12" s="20" customFormat="1" ht="41.25" customHeight="1" x14ac:dyDescent="0.2">
      <c r="A12" s="9" t="s">
        <v>10</v>
      </c>
      <c r="B12" s="9" t="s">
        <v>19</v>
      </c>
      <c r="C12" s="9" t="s">
        <v>20</v>
      </c>
      <c r="D12" s="16" t="s">
        <v>21</v>
      </c>
      <c r="E12" s="9" t="s">
        <v>22</v>
      </c>
      <c r="F12" s="16" t="s">
        <v>101</v>
      </c>
      <c r="G12" s="17" t="s">
        <v>406</v>
      </c>
      <c r="H12" s="18" t="s">
        <v>782</v>
      </c>
      <c r="I12" s="18">
        <v>1</v>
      </c>
      <c r="J12" s="18">
        <v>1</v>
      </c>
      <c r="K12" s="19" t="s">
        <v>793</v>
      </c>
    </row>
    <row r="13" spans="1:12" s="20" customFormat="1" ht="41.25" customHeight="1" x14ac:dyDescent="0.2">
      <c r="A13" s="9" t="s">
        <v>10</v>
      </c>
      <c r="B13" s="9" t="s">
        <v>19</v>
      </c>
      <c r="C13" s="9" t="s">
        <v>20</v>
      </c>
      <c r="D13" s="16" t="s">
        <v>23</v>
      </c>
      <c r="E13" s="9" t="s">
        <v>699</v>
      </c>
      <c r="F13" s="16" t="s">
        <v>102</v>
      </c>
      <c r="G13" s="17" t="s">
        <v>407</v>
      </c>
      <c r="H13" s="18" t="s">
        <v>782</v>
      </c>
      <c r="I13" s="18">
        <v>0.1</v>
      </c>
      <c r="J13" s="18">
        <v>0.53258426966292149</v>
      </c>
      <c r="K13" s="19" t="s">
        <v>793</v>
      </c>
    </row>
    <row r="14" spans="1:12" s="20" customFormat="1" ht="41.25" customHeight="1" x14ac:dyDescent="0.2">
      <c r="A14" s="9" t="s">
        <v>10</v>
      </c>
      <c r="B14" s="9" t="s">
        <v>19</v>
      </c>
      <c r="C14" s="9" t="s">
        <v>20</v>
      </c>
      <c r="D14" s="16" t="s">
        <v>23</v>
      </c>
      <c r="E14" s="9" t="s">
        <v>699</v>
      </c>
      <c r="F14" s="16" t="s">
        <v>103</v>
      </c>
      <c r="G14" s="17" t="s">
        <v>408</v>
      </c>
      <c r="H14" s="18" t="s">
        <v>783</v>
      </c>
      <c r="I14" s="18">
        <v>0.8</v>
      </c>
      <c r="J14" s="18">
        <v>0.5</v>
      </c>
      <c r="K14" s="19" t="s">
        <v>793</v>
      </c>
    </row>
    <row r="15" spans="1:12" s="20" customFormat="1" ht="41.25" customHeight="1" x14ac:dyDescent="0.2">
      <c r="A15" s="9" t="s">
        <v>10</v>
      </c>
      <c r="B15" s="9" t="s">
        <v>19</v>
      </c>
      <c r="C15" s="9" t="s">
        <v>20</v>
      </c>
      <c r="D15" s="16" t="s">
        <v>23</v>
      </c>
      <c r="E15" s="9" t="s">
        <v>699</v>
      </c>
      <c r="F15" s="16" t="s">
        <v>104</v>
      </c>
      <c r="G15" s="17" t="s">
        <v>409</v>
      </c>
      <c r="H15" s="18" t="s">
        <v>782</v>
      </c>
      <c r="I15" s="18">
        <v>0.7</v>
      </c>
      <c r="J15" s="18">
        <v>1</v>
      </c>
      <c r="K15" s="19" t="s">
        <v>793</v>
      </c>
    </row>
    <row r="16" spans="1:12" s="20" customFormat="1" ht="41.25" customHeight="1" x14ac:dyDescent="0.2">
      <c r="A16" s="9" t="s">
        <v>10</v>
      </c>
      <c r="B16" s="9" t="s">
        <v>19</v>
      </c>
      <c r="C16" s="9" t="s">
        <v>20</v>
      </c>
      <c r="D16" s="16" t="s">
        <v>23</v>
      </c>
      <c r="E16" s="9" t="s">
        <v>699</v>
      </c>
      <c r="F16" s="16" t="s">
        <v>105</v>
      </c>
      <c r="G16" s="17" t="s">
        <v>410</v>
      </c>
      <c r="H16" s="18" t="s">
        <v>782</v>
      </c>
      <c r="I16" s="18">
        <v>0.7</v>
      </c>
      <c r="J16" s="18">
        <v>1</v>
      </c>
      <c r="K16" s="19" t="s">
        <v>793</v>
      </c>
    </row>
    <row r="17" spans="1:11" s="20" customFormat="1" ht="41.25" customHeight="1" x14ac:dyDescent="0.2">
      <c r="A17" s="9" t="s">
        <v>10</v>
      </c>
      <c r="B17" s="9" t="s">
        <v>19</v>
      </c>
      <c r="C17" s="9" t="s">
        <v>20</v>
      </c>
      <c r="D17" s="16" t="s">
        <v>23</v>
      </c>
      <c r="E17" s="9" t="s">
        <v>699</v>
      </c>
      <c r="F17" s="16" t="s">
        <v>106</v>
      </c>
      <c r="G17" s="17" t="s">
        <v>411</v>
      </c>
      <c r="H17" s="18" t="s">
        <v>782</v>
      </c>
      <c r="I17" s="18">
        <v>0.8</v>
      </c>
      <c r="J17" s="18">
        <v>1</v>
      </c>
      <c r="K17" s="19" t="s">
        <v>793</v>
      </c>
    </row>
    <row r="18" spans="1:11" s="20" customFormat="1" ht="41.25" customHeight="1" x14ac:dyDescent="0.2">
      <c r="A18" s="9" t="s">
        <v>10</v>
      </c>
      <c r="B18" s="9" t="s">
        <v>19</v>
      </c>
      <c r="C18" s="9" t="s">
        <v>20</v>
      </c>
      <c r="D18" s="16" t="s">
        <v>23</v>
      </c>
      <c r="E18" s="9" t="s">
        <v>699</v>
      </c>
      <c r="F18" s="16" t="s">
        <v>107</v>
      </c>
      <c r="G18" s="17" t="s">
        <v>412</v>
      </c>
      <c r="H18" s="18" t="s">
        <v>782</v>
      </c>
      <c r="I18" s="18">
        <v>0.7</v>
      </c>
      <c r="J18" s="18">
        <v>1</v>
      </c>
      <c r="K18" s="19" t="s">
        <v>793</v>
      </c>
    </row>
    <row r="19" spans="1:11" s="20" customFormat="1" ht="41.25" customHeight="1" x14ac:dyDescent="0.2">
      <c r="A19" s="9" t="s">
        <v>10</v>
      </c>
      <c r="B19" s="9" t="s">
        <v>19</v>
      </c>
      <c r="C19" s="9" t="s">
        <v>20</v>
      </c>
      <c r="D19" s="16" t="s">
        <v>23</v>
      </c>
      <c r="E19" s="9" t="s">
        <v>699</v>
      </c>
      <c r="F19" s="16" t="s">
        <v>108</v>
      </c>
      <c r="G19" s="17" t="s">
        <v>413</v>
      </c>
      <c r="H19" s="18" t="s">
        <v>782</v>
      </c>
      <c r="I19" s="18">
        <v>0.7</v>
      </c>
      <c r="J19" s="18">
        <v>1</v>
      </c>
      <c r="K19" s="19" t="s">
        <v>793</v>
      </c>
    </row>
    <row r="20" spans="1:11" s="20" customFormat="1" ht="41.25" customHeight="1" x14ac:dyDescent="0.2">
      <c r="A20" s="9" t="s">
        <v>10</v>
      </c>
      <c r="B20" s="9" t="s">
        <v>19</v>
      </c>
      <c r="C20" s="9" t="s">
        <v>20</v>
      </c>
      <c r="D20" s="16" t="s">
        <v>23</v>
      </c>
      <c r="E20" s="9" t="s">
        <v>699</v>
      </c>
      <c r="F20" s="16" t="s">
        <v>109</v>
      </c>
      <c r="G20" s="17" t="s">
        <v>414</v>
      </c>
      <c r="H20" s="18" t="s">
        <v>782</v>
      </c>
      <c r="I20" s="18">
        <v>0.8</v>
      </c>
      <c r="J20" s="18">
        <v>1</v>
      </c>
      <c r="K20" s="19" t="s">
        <v>793</v>
      </c>
    </row>
    <row r="21" spans="1:11" s="20" customFormat="1" ht="41.25" customHeight="1" x14ac:dyDescent="0.2">
      <c r="A21" s="9" t="s">
        <v>10</v>
      </c>
      <c r="B21" s="9" t="s">
        <v>24</v>
      </c>
      <c r="C21" s="9" t="s">
        <v>25</v>
      </c>
      <c r="D21" s="16" t="s">
        <v>26</v>
      </c>
      <c r="E21" s="9" t="s">
        <v>27</v>
      </c>
      <c r="F21" s="16" t="s">
        <v>110</v>
      </c>
      <c r="G21" s="17" t="s">
        <v>415</v>
      </c>
      <c r="H21" s="18" t="s">
        <v>782</v>
      </c>
      <c r="I21" s="18">
        <v>1</v>
      </c>
      <c r="J21" s="18">
        <v>1</v>
      </c>
      <c r="K21" s="19" t="s">
        <v>793</v>
      </c>
    </row>
    <row r="22" spans="1:11" s="20" customFormat="1" ht="41.25" customHeight="1" x14ac:dyDescent="0.2">
      <c r="A22" s="9" t="s">
        <v>10</v>
      </c>
      <c r="B22" s="9" t="s">
        <v>24</v>
      </c>
      <c r="C22" s="9" t="s">
        <v>25</v>
      </c>
      <c r="D22" s="16" t="s">
        <v>26</v>
      </c>
      <c r="E22" s="9" t="s">
        <v>27</v>
      </c>
      <c r="F22" s="16" t="s">
        <v>111</v>
      </c>
      <c r="G22" s="17" t="s">
        <v>416</v>
      </c>
      <c r="H22" s="18" t="s">
        <v>782</v>
      </c>
      <c r="I22" s="18">
        <v>1</v>
      </c>
      <c r="J22" s="18">
        <v>1</v>
      </c>
      <c r="K22" s="19" t="s">
        <v>793</v>
      </c>
    </row>
    <row r="23" spans="1:11" s="20" customFormat="1" ht="41.25" customHeight="1" x14ac:dyDescent="0.2">
      <c r="A23" s="9" t="s">
        <v>10</v>
      </c>
      <c r="B23" s="9" t="s">
        <v>24</v>
      </c>
      <c r="C23" s="9" t="s">
        <v>25</v>
      </c>
      <c r="D23" s="16" t="s">
        <v>26</v>
      </c>
      <c r="E23" s="9" t="s">
        <v>27</v>
      </c>
      <c r="F23" s="16" t="s">
        <v>112</v>
      </c>
      <c r="G23" s="17" t="s">
        <v>417</v>
      </c>
      <c r="H23" s="18" t="s">
        <v>782</v>
      </c>
      <c r="I23" s="18">
        <v>1</v>
      </c>
      <c r="J23" s="18">
        <v>1</v>
      </c>
      <c r="K23" s="19" t="s">
        <v>793</v>
      </c>
    </row>
    <row r="24" spans="1:11" s="20" customFormat="1" ht="41.25" customHeight="1" x14ac:dyDescent="0.2">
      <c r="A24" s="9" t="s">
        <v>10</v>
      </c>
      <c r="B24" s="9" t="s">
        <v>24</v>
      </c>
      <c r="C24" s="9" t="s">
        <v>25</v>
      </c>
      <c r="D24" s="16" t="s">
        <v>26</v>
      </c>
      <c r="E24" s="9" t="s">
        <v>27</v>
      </c>
      <c r="F24" s="16" t="s">
        <v>113</v>
      </c>
      <c r="G24" s="17" t="s">
        <v>418</v>
      </c>
      <c r="H24" s="18" t="s">
        <v>782</v>
      </c>
      <c r="I24" s="18">
        <v>1</v>
      </c>
      <c r="J24" s="18">
        <v>1</v>
      </c>
      <c r="K24" s="19" t="s">
        <v>793</v>
      </c>
    </row>
    <row r="25" spans="1:11" s="20" customFormat="1" ht="41.25" customHeight="1" x14ac:dyDescent="0.2">
      <c r="A25" s="9" t="s">
        <v>10</v>
      </c>
      <c r="B25" s="9" t="s">
        <v>24</v>
      </c>
      <c r="C25" s="9" t="s">
        <v>25</v>
      </c>
      <c r="D25" s="16" t="s">
        <v>26</v>
      </c>
      <c r="E25" s="9" t="s">
        <v>27</v>
      </c>
      <c r="F25" s="16" t="s">
        <v>114</v>
      </c>
      <c r="G25" s="17" t="s">
        <v>419</v>
      </c>
      <c r="H25" s="18" t="s">
        <v>782</v>
      </c>
      <c r="I25" s="18">
        <v>1</v>
      </c>
      <c r="J25" s="18">
        <v>1</v>
      </c>
      <c r="K25" s="19" t="s">
        <v>793</v>
      </c>
    </row>
    <row r="26" spans="1:11" s="20" customFormat="1" ht="41.25" customHeight="1" x14ac:dyDescent="0.2">
      <c r="A26" s="9" t="s">
        <v>10</v>
      </c>
      <c r="B26" s="9" t="s">
        <v>24</v>
      </c>
      <c r="C26" s="9" t="s">
        <v>25</v>
      </c>
      <c r="D26" s="16" t="s">
        <v>26</v>
      </c>
      <c r="E26" s="9" t="s">
        <v>27</v>
      </c>
      <c r="F26" s="16" t="s">
        <v>115</v>
      </c>
      <c r="G26" s="17" t="s">
        <v>420</v>
      </c>
      <c r="H26" s="18" t="s">
        <v>782</v>
      </c>
      <c r="I26" s="18">
        <v>1</v>
      </c>
      <c r="J26" s="18">
        <v>1</v>
      </c>
      <c r="K26" s="19" t="s">
        <v>793</v>
      </c>
    </row>
    <row r="27" spans="1:11" s="20" customFormat="1" ht="41.25" customHeight="1" x14ac:dyDescent="0.2">
      <c r="A27" s="9" t="s">
        <v>10</v>
      </c>
      <c r="B27" s="9" t="s">
        <v>24</v>
      </c>
      <c r="C27" s="9" t="s">
        <v>25</v>
      </c>
      <c r="D27" s="16" t="s">
        <v>26</v>
      </c>
      <c r="E27" s="9" t="s">
        <v>27</v>
      </c>
      <c r="F27" s="16" t="s">
        <v>116</v>
      </c>
      <c r="G27" s="17" t="s">
        <v>421</v>
      </c>
      <c r="H27" s="18" t="s">
        <v>782</v>
      </c>
      <c r="I27" s="18">
        <v>1</v>
      </c>
      <c r="J27" s="18">
        <v>1</v>
      </c>
      <c r="K27" s="19" t="s">
        <v>793</v>
      </c>
    </row>
    <row r="28" spans="1:11" s="20" customFormat="1" ht="41.25" customHeight="1" x14ac:dyDescent="0.2">
      <c r="A28" s="9" t="s">
        <v>10</v>
      </c>
      <c r="B28" s="9" t="s">
        <v>24</v>
      </c>
      <c r="C28" s="9" t="s">
        <v>25</v>
      </c>
      <c r="D28" s="16" t="s">
        <v>26</v>
      </c>
      <c r="E28" s="9" t="s">
        <v>27</v>
      </c>
      <c r="F28" s="16" t="s">
        <v>117</v>
      </c>
      <c r="G28" s="17" t="s">
        <v>422</v>
      </c>
      <c r="H28" s="18" t="s">
        <v>782</v>
      </c>
      <c r="I28" s="18">
        <v>1</v>
      </c>
      <c r="J28" s="18">
        <v>1</v>
      </c>
      <c r="K28" s="19" t="s">
        <v>793</v>
      </c>
    </row>
    <row r="29" spans="1:11" s="20" customFormat="1" ht="41.25" customHeight="1" x14ac:dyDescent="0.2">
      <c r="A29" s="9" t="s">
        <v>10</v>
      </c>
      <c r="B29" s="9" t="s">
        <v>24</v>
      </c>
      <c r="C29" s="9" t="s">
        <v>25</v>
      </c>
      <c r="D29" s="16" t="s">
        <v>28</v>
      </c>
      <c r="E29" s="9" t="s">
        <v>29</v>
      </c>
      <c r="F29" s="16" t="s">
        <v>118</v>
      </c>
      <c r="G29" s="9" t="s">
        <v>423</v>
      </c>
      <c r="H29" s="16" t="s">
        <v>782</v>
      </c>
      <c r="I29" s="18">
        <v>1</v>
      </c>
      <c r="J29" s="18">
        <v>1</v>
      </c>
      <c r="K29" s="19" t="s">
        <v>793</v>
      </c>
    </row>
    <row r="30" spans="1:11" s="20" customFormat="1" ht="41.25" customHeight="1" x14ac:dyDescent="0.2">
      <c r="A30" s="9" t="s">
        <v>10</v>
      </c>
      <c r="B30" s="9" t="s">
        <v>24</v>
      </c>
      <c r="C30" s="9" t="s">
        <v>25</v>
      </c>
      <c r="D30" s="16" t="s">
        <v>28</v>
      </c>
      <c r="E30" s="9" t="s">
        <v>29</v>
      </c>
      <c r="F30" s="16" t="s">
        <v>119</v>
      </c>
      <c r="G30" s="9" t="s">
        <v>424</v>
      </c>
      <c r="H30" s="16" t="s">
        <v>782</v>
      </c>
      <c r="I30" s="18">
        <v>1</v>
      </c>
      <c r="J30" s="18">
        <v>1</v>
      </c>
      <c r="K30" s="19" t="s">
        <v>793</v>
      </c>
    </row>
    <row r="31" spans="1:11" s="20" customFormat="1" ht="41.25" customHeight="1" x14ac:dyDescent="0.2">
      <c r="A31" s="9" t="s">
        <v>10</v>
      </c>
      <c r="B31" s="9" t="s">
        <v>24</v>
      </c>
      <c r="C31" s="9" t="s">
        <v>25</v>
      </c>
      <c r="D31" s="16" t="s">
        <v>28</v>
      </c>
      <c r="E31" s="9" t="s">
        <v>29</v>
      </c>
      <c r="F31" s="16" t="s">
        <v>120</v>
      </c>
      <c r="G31" s="9" t="s">
        <v>425</v>
      </c>
      <c r="H31" s="16" t="s">
        <v>782</v>
      </c>
      <c r="I31" s="18">
        <v>1</v>
      </c>
      <c r="J31" s="18">
        <v>1</v>
      </c>
      <c r="K31" s="19" t="s">
        <v>793</v>
      </c>
    </row>
    <row r="32" spans="1:11" s="20" customFormat="1" ht="41.25" customHeight="1" x14ac:dyDescent="0.2">
      <c r="A32" s="9" t="s">
        <v>10</v>
      </c>
      <c r="B32" s="9" t="s">
        <v>24</v>
      </c>
      <c r="C32" s="9" t="s">
        <v>25</v>
      </c>
      <c r="D32" s="16" t="s">
        <v>28</v>
      </c>
      <c r="E32" s="9" t="s">
        <v>29</v>
      </c>
      <c r="F32" s="16" t="s">
        <v>121</v>
      </c>
      <c r="G32" s="9" t="s">
        <v>426</v>
      </c>
      <c r="H32" s="16" t="s">
        <v>782</v>
      </c>
      <c r="I32" s="18">
        <v>1</v>
      </c>
      <c r="J32" s="18">
        <v>1</v>
      </c>
      <c r="K32" s="19" t="s">
        <v>793</v>
      </c>
    </row>
    <row r="33" spans="1:11" s="20" customFormat="1" ht="41.25" customHeight="1" x14ac:dyDescent="0.2">
      <c r="A33" s="9" t="s">
        <v>10</v>
      </c>
      <c r="B33" s="9" t="s">
        <v>24</v>
      </c>
      <c r="C33" s="9" t="s">
        <v>25</v>
      </c>
      <c r="D33" s="16" t="s">
        <v>28</v>
      </c>
      <c r="E33" s="9" t="s">
        <v>29</v>
      </c>
      <c r="F33" s="16" t="s">
        <v>122</v>
      </c>
      <c r="G33" s="9" t="s">
        <v>427</v>
      </c>
      <c r="H33" s="16" t="s">
        <v>782</v>
      </c>
      <c r="I33" s="18">
        <v>1</v>
      </c>
      <c r="J33" s="18">
        <v>1</v>
      </c>
      <c r="K33" s="19" t="s">
        <v>793</v>
      </c>
    </row>
    <row r="34" spans="1:11" s="20" customFormat="1" ht="41.25" customHeight="1" x14ac:dyDescent="0.2">
      <c r="A34" s="9" t="s">
        <v>10</v>
      </c>
      <c r="B34" s="9" t="s">
        <v>24</v>
      </c>
      <c r="C34" s="9" t="s">
        <v>25</v>
      </c>
      <c r="D34" s="16" t="s">
        <v>28</v>
      </c>
      <c r="E34" s="9" t="s">
        <v>29</v>
      </c>
      <c r="F34" s="16" t="s">
        <v>123</v>
      </c>
      <c r="G34" s="9" t="s">
        <v>428</v>
      </c>
      <c r="H34" s="16" t="s">
        <v>782</v>
      </c>
      <c r="I34" s="18">
        <v>1</v>
      </c>
      <c r="J34" s="18">
        <v>1</v>
      </c>
      <c r="K34" s="19" t="s">
        <v>793</v>
      </c>
    </row>
    <row r="35" spans="1:11" s="20" customFormat="1" ht="41.25" customHeight="1" x14ac:dyDescent="0.2">
      <c r="A35" s="9" t="s">
        <v>10</v>
      </c>
      <c r="B35" s="9" t="s">
        <v>24</v>
      </c>
      <c r="C35" s="9" t="s">
        <v>25</v>
      </c>
      <c r="D35" s="16" t="s">
        <v>28</v>
      </c>
      <c r="E35" s="9" t="s">
        <v>29</v>
      </c>
      <c r="F35" s="16" t="s">
        <v>124</v>
      </c>
      <c r="G35" s="9" t="s">
        <v>429</v>
      </c>
      <c r="H35" s="16" t="s">
        <v>782</v>
      </c>
      <c r="I35" s="18">
        <v>1</v>
      </c>
      <c r="J35" s="18">
        <v>1</v>
      </c>
      <c r="K35" s="19" t="s">
        <v>793</v>
      </c>
    </row>
    <row r="36" spans="1:11" s="20" customFormat="1" ht="41.25" customHeight="1" x14ac:dyDescent="0.2">
      <c r="A36" s="9" t="s">
        <v>10</v>
      </c>
      <c r="B36" s="9" t="s">
        <v>24</v>
      </c>
      <c r="C36" s="9" t="s">
        <v>25</v>
      </c>
      <c r="D36" s="16" t="s">
        <v>28</v>
      </c>
      <c r="E36" s="9" t="s">
        <v>29</v>
      </c>
      <c r="F36" s="16" t="s">
        <v>125</v>
      </c>
      <c r="G36" s="9" t="s">
        <v>430</v>
      </c>
      <c r="H36" s="16" t="s">
        <v>782</v>
      </c>
      <c r="I36" s="18">
        <v>1</v>
      </c>
      <c r="J36" s="18">
        <v>1</v>
      </c>
      <c r="K36" s="19" t="s">
        <v>793</v>
      </c>
    </row>
    <row r="37" spans="1:11" s="20" customFormat="1" ht="41.25" customHeight="1" x14ac:dyDescent="0.2">
      <c r="A37" s="9" t="s">
        <v>10</v>
      </c>
      <c r="B37" s="9" t="s">
        <v>19</v>
      </c>
      <c r="C37" s="9" t="s">
        <v>30</v>
      </c>
      <c r="D37" s="16" t="s">
        <v>31</v>
      </c>
      <c r="E37" s="9" t="s">
        <v>32</v>
      </c>
      <c r="F37" s="16" t="s">
        <v>126</v>
      </c>
      <c r="G37" s="9" t="s">
        <v>431</v>
      </c>
      <c r="H37" s="16" t="s">
        <v>782</v>
      </c>
      <c r="I37" s="18">
        <v>0.1</v>
      </c>
      <c r="J37" s="21">
        <v>1</v>
      </c>
      <c r="K37" s="19" t="s">
        <v>793</v>
      </c>
    </row>
    <row r="38" spans="1:11" s="20" customFormat="1" ht="41.25" customHeight="1" x14ac:dyDescent="0.2">
      <c r="A38" s="9" t="s">
        <v>10</v>
      </c>
      <c r="B38" s="9" t="s">
        <v>19</v>
      </c>
      <c r="C38" s="9" t="s">
        <v>30</v>
      </c>
      <c r="D38" s="16" t="s">
        <v>31</v>
      </c>
      <c r="E38" s="9" t="s">
        <v>32</v>
      </c>
      <c r="F38" s="16" t="s">
        <v>127</v>
      </c>
      <c r="G38" s="9" t="s">
        <v>432</v>
      </c>
      <c r="H38" s="16" t="s">
        <v>782</v>
      </c>
      <c r="I38" s="18">
        <v>1</v>
      </c>
      <c r="J38" s="21">
        <v>1</v>
      </c>
      <c r="K38" s="19" t="s">
        <v>793</v>
      </c>
    </row>
    <row r="39" spans="1:11" s="20" customFormat="1" ht="41.25" customHeight="1" x14ac:dyDescent="0.2">
      <c r="A39" s="9" t="s">
        <v>10</v>
      </c>
      <c r="B39" s="9" t="s">
        <v>19</v>
      </c>
      <c r="C39" s="9" t="s">
        <v>30</v>
      </c>
      <c r="D39" s="16" t="s">
        <v>31</v>
      </c>
      <c r="E39" s="9" t="s">
        <v>32</v>
      </c>
      <c r="F39" s="16" t="s">
        <v>128</v>
      </c>
      <c r="G39" s="9" t="s">
        <v>433</v>
      </c>
      <c r="H39" s="18" t="s">
        <v>782</v>
      </c>
      <c r="I39" s="18">
        <v>1</v>
      </c>
      <c r="J39" s="18">
        <v>1</v>
      </c>
      <c r="K39" s="19" t="s">
        <v>793</v>
      </c>
    </row>
    <row r="40" spans="1:11" s="20" customFormat="1" ht="41.25" customHeight="1" x14ac:dyDescent="0.2">
      <c r="A40" s="9" t="s">
        <v>10</v>
      </c>
      <c r="B40" s="9" t="s">
        <v>19</v>
      </c>
      <c r="C40" s="9" t="s">
        <v>30</v>
      </c>
      <c r="D40" s="16" t="s">
        <v>31</v>
      </c>
      <c r="E40" s="9" t="s">
        <v>32</v>
      </c>
      <c r="F40" s="16" t="s">
        <v>129</v>
      </c>
      <c r="G40" s="9" t="s">
        <v>434</v>
      </c>
      <c r="H40" s="18" t="s">
        <v>782</v>
      </c>
      <c r="I40" s="18">
        <v>1</v>
      </c>
      <c r="J40" s="18">
        <v>0.8571428571428571</v>
      </c>
      <c r="K40" s="19" t="s">
        <v>793</v>
      </c>
    </row>
    <row r="41" spans="1:11" s="20" customFormat="1" ht="41.25" customHeight="1" x14ac:dyDescent="0.2">
      <c r="A41" s="9" t="s">
        <v>10</v>
      </c>
      <c r="B41" s="9" t="s">
        <v>19</v>
      </c>
      <c r="C41" s="9" t="s">
        <v>30</v>
      </c>
      <c r="D41" s="16" t="s">
        <v>31</v>
      </c>
      <c r="E41" s="9" t="s">
        <v>32</v>
      </c>
      <c r="F41" s="16" t="s">
        <v>130</v>
      </c>
      <c r="G41" s="9" t="s">
        <v>435</v>
      </c>
      <c r="H41" s="18" t="s">
        <v>782</v>
      </c>
      <c r="I41" s="18">
        <v>1</v>
      </c>
      <c r="J41" s="18">
        <v>1</v>
      </c>
      <c r="K41" s="19" t="s">
        <v>793</v>
      </c>
    </row>
    <row r="42" spans="1:11" s="20" customFormat="1" ht="41.25" customHeight="1" x14ac:dyDescent="0.2">
      <c r="A42" s="9" t="s">
        <v>10</v>
      </c>
      <c r="B42" s="9" t="s">
        <v>19</v>
      </c>
      <c r="C42" s="9" t="s">
        <v>30</v>
      </c>
      <c r="D42" s="16" t="s">
        <v>31</v>
      </c>
      <c r="E42" s="9" t="s">
        <v>32</v>
      </c>
      <c r="F42" s="16" t="s">
        <v>131</v>
      </c>
      <c r="G42" s="9" t="s">
        <v>436</v>
      </c>
      <c r="H42" s="18" t="s">
        <v>782</v>
      </c>
      <c r="I42" s="18">
        <v>0.8</v>
      </c>
      <c r="J42" s="18">
        <v>1</v>
      </c>
      <c r="K42" s="19" t="s">
        <v>793</v>
      </c>
    </row>
    <row r="43" spans="1:11" s="20" customFormat="1" ht="41.25" customHeight="1" x14ac:dyDescent="0.2">
      <c r="A43" s="9" t="s">
        <v>10</v>
      </c>
      <c r="B43" s="9" t="s">
        <v>19</v>
      </c>
      <c r="C43" s="9" t="s">
        <v>30</v>
      </c>
      <c r="D43" s="16" t="s">
        <v>31</v>
      </c>
      <c r="E43" s="9" t="s">
        <v>32</v>
      </c>
      <c r="F43" s="16" t="s">
        <v>132</v>
      </c>
      <c r="G43" s="17" t="s">
        <v>437</v>
      </c>
      <c r="H43" s="18" t="s">
        <v>782</v>
      </c>
      <c r="I43" s="18">
        <v>1</v>
      </c>
      <c r="J43" s="18">
        <v>1</v>
      </c>
      <c r="K43" s="19" t="s">
        <v>793</v>
      </c>
    </row>
    <row r="44" spans="1:11" s="20" customFormat="1" ht="41.25" customHeight="1" x14ac:dyDescent="0.2">
      <c r="A44" s="9" t="s">
        <v>10</v>
      </c>
      <c r="B44" s="9" t="s">
        <v>19</v>
      </c>
      <c r="C44" s="9" t="s">
        <v>30</v>
      </c>
      <c r="D44" s="16" t="s">
        <v>31</v>
      </c>
      <c r="E44" s="9" t="s">
        <v>32</v>
      </c>
      <c r="F44" s="16" t="s">
        <v>133</v>
      </c>
      <c r="G44" s="17" t="s">
        <v>438</v>
      </c>
      <c r="H44" s="18" t="s">
        <v>782</v>
      </c>
      <c r="I44" s="18">
        <v>1</v>
      </c>
      <c r="J44" s="18">
        <v>1</v>
      </c>
      <c r="K44" s="19" t="s">
        <v>793</v>
      </c>
    </row>
    <row r="45" spans="1:11" s="20" customFormat="1" ht="41.25" customHeight="1" x14ac:dyDescent="0.2">
      <c r="A45" s="9" t="s">
        <v>10</v>
      </c>
      <c r="B45" s="9" t="s">
        <v>19</v>
      </c>
      <c r="C45" s="9" t="s">
        <v>30</v>
      </c>
      <c r="D45" s="16" t="s">
        <v>31</v>
      </c>
      <c r="E45" s="9" t="s">
        <v>32</v>
      </c>
      <c r="F45" s="16" t="s">
        <v>134</v>
      </c>
      <c r="G45" s="17" t="s">
        <v>439</v>
      </c>
      <c r="H45" s="18" t="s">
        <v>782</v>
      </c>
      <c r="I45" s="18">
        <v>0.15</v>
      </c>
      <c r="J45" s="18">
        <v>1</v>
      </c>
      <c r="K45" s="19" t="s">
        <v>793</v>
      </c>
    </row>
    <row r="46" spans="1:11" s="20" customFormat="1" ht="41.25" customHeight="1" x14ac:dyDescent="0.2">
      <c r="A46" s="9" t="s">
        <v>10</v>
      </c>
      <c r="B46" s="9" t="s">
        <v>19</v>
      </c>
      <c r="C46" s="9" t="s">
        <v>30</v>
      </c>
      <c r="D46" s="16" t="s">
        <v>31</v>
      </c>
      <c r="E46" s="9" t="s">
        <v>32</v>
      </c>
      <c r="F46" s="16" t="s">
        <v>135</v>
      </c>
      <c r="G46" s="17" t="s">
        <v>440</v>
      </c>
      <c r="H46" s="18" t="s">
        <v>782</v>
      </c>
      <c r="I46" s="18">
        <v>1</v>
      </c>
      <c r="J46" s="18">
        <v>0.92</v>
      </c>
      <c r="K46" s="19" t="s">
        <v>793</v>
      </c>
    </row>
    <row r="47" spans="1:11" s="20" customFormat="1" ht="41.25" customHeight="1" x14ac:dyDescent="0.2">
      <c r="A47" s="9" t="s">
        <v>10</v>
      </c>
      <c r="B47" s="9" t="s">
        <v>19</v>
      </c>
      <c r="C47" s="9" t="s">
        <v>30</v>
      </c>
      <c r="D47" s="16" t="s">
        <v>31</v>
      </c>
      <c r="E47" s="9" t="s">
        <v>32</v>
      </c>
      <c r="F47" s="16" t="s">
        <v>136</v>
      </c>
      <c r="G47" s="17" t="s">
        <v>441</v>
      </c>
      <c r="H47" s="18" t="s">
        <v>782</v>
      </c>
      <c r="I47" s="18">
        <v>1</v>
      </c>
      <c r="J47" s="18">
        <v>0.9</v>
      </c>
      <c r="K47" s="19" t="s">
        <v>793</v>
      </c>
    </row>
    <row r="48" spans="1:11" s="20" customFormat="1" ht="41.25" customHeight="1" x14ac:dyDescent="0.2">
      <c r="A48" s="9" t="s">
        <v>10</v>
      </c>
      <c r="B48" s="9" t="s">
        <v>19</v>
      </c>
      <c r="C48" s="9" t="s">
        <v>30</v>
      </c>
      <c r="D48" s="16" t="s">
        <v>31</v>
      </c>
      <c r="E48" s="9" t="s">
        <v>32</v>
      </c>
      <c r="F48" s="16" t="s">
        <v>137</v>
      </c>
      <c r="G48" s="17" t="s">
        <v>442</v>
      </c>
      <c r="H48" s="18" t="s">
        <v>782</v>
      </c>
      <c r="I48" s="18">
        <v>1</v>
      </c>
      <c r="J48" s="18">
        <v>1</v>
      </c>
      <c r="K48" s="19" t="s">
        <v>793</v>
      </c>
    </row>
    <row r="49" spans="1:11" s="20" customFormat="1" ht="41.25" customHeight="1" x14ac:dyDescent="0.2">
      <c r="A49" s="9" t="s">
        <v>10</v>
      </c>
      <c r="B49" s="9" t="s">
        <v>19</v>
      </c>
      <c r="C49" s="9" t="s">
        <v>30</v>
      </c>
      <c r="D49" s="16" t="s">
        <v>31</v>
      </c>
      <c r="E49" s="9" t="s">
        <v>32</v>
      </c>
      <c r="F49" s="16" t="s">
        <v>138</v>
      </c>
      <c r="G49" s="17" t="s">
        <v>443</v>
      </c>
      <c r="H49" s="18" t="s">
        <v>782</v>
      </c>
      <c r="I49" s="18">
        <v>1</v>
      </c>
      <c r="J49" s="18">
        <v>1</v>
      </c>
      <c r="K49" s="19" t="s">
        <v>793</v>
      </c>
    </row>
    <row r="50" spans="1:11" s="20" customFormat="1" ht="41.25" customHeight="1" x14ac:dyDescent="0.2">
      <c r="A50" s="9" t="s">
        <v>10</v>
      </c>
      <c r="B50" s="9" t="s">
        <v>19</v>
      </c>
      <c r="C50" s="9" t="s">
        <v>20</v>
      </c>
      <c r="D50" s="16" t="s">
        <v>33</v>
      </c>
      <c r="E50" s="9" t="s">
        <v>34</v>
      </c>
      <c r="F50" s="16" t="s">
        <v>139</v>
      </c>
      <c r="G50" s="17" t="s">
        <v>444</v>
      </c>
      <c r="H50" s="18" t="s">
        <v>782</v>
      </c>
      <c r="I50" s="18">
        <v>0.15</v>
      </c>
      <c r="J50" s="18">
        <v>1</v>
      </c>
      <c r="K50" s="19" t="s">
        <v>793</v>
      </c>
    </row>
    <row r="51" spans="1:11" s="20" customFormat="1" ht="41.25" customHeight="1" x14ac:dyDescent="0.2">
      <c r="A51" s="9" t="s">
        <v>10</v>
      </c>
      <c r="B51" s="9" t="s">
        <v>19</v>
      </c>
      <c r="C51" s="9" t="s">
        <v>20</v>
      </c>
      <c r="D51" s="16" t="s">
        <v>33</v>
      </c>
      <c r="E51" s="9" t="s">
        <v>34</v>
      </c>
      <c r="F51" s="16" t="s">
        <v>140</v>
      </c>
      <c r="G51" s="17" t="s">
        <v>445</v>
      </c>
      <c r="H51" s="18" t="s">
        <v>782</v>
      </c>
      <c r="I51" s="18">
        <v>1</v>
      </c>
      <c r="J51" s="18">
        <v>1</v>
      </c>
      <c r="K51" s="19" t="s">
        <v>793</v>
      </c>
    </row>
    <row r="52" spans="1:11" s="20" customFormat="1" ht="41.25" customHeight="1" x14ac:dyDescent="0.2">
      <c r="A52" s="9" t="s">
        <v>10</v>
      </c>
      <c r="B52" s="9" t="s">
        <v>19</v>
      </c>
      <c r="C52" s="9" t="s">
        <v>20</v>
      </c>
      <c r="D52" s="16" t="s">
        <v>33</v>
      </c>
      <c r="E52" s="9" t="s">
        <v>34</v>
      </c>
      <c r="F52" s="16" t="s">
        <v>141</v>
      </c>
      <c r="G52" s="17" t="s">
        <v>446</v>
      </c>
      <c r="H52" s="18" t="s">
        <v>782</v>
      </c>
      <c r="I52" s="18">
        <v>1</v>
      </c>
      <c r="J52" s="18">
        <v>1</v>
      </c>
      <c r="K52" s="19" t="s">
        <v>793</v>
      </c>
    </row>
    <row r="53" spans="1:11" s="20" customFormat="1" ht="41.25" customHeight="1" x14ac:dyDescent="0.2">
      <c r="A53" s="9" t="s">
        <v>10</v>
      </c>
      <c r="B53" s="9" t="s">
        <v>19</v>
      </c>
      <c r="C53" s="9" t="s">
        <v>20</v>
      </c>
      <c r="D53" s="16" t="s">
        <v>33</v>
      </c>
      <c r="E53" s="9" t="s">
        <v>34</v>
      </c>
      <c r="F53" s="16" t="s">
        <v>142</v>
      </c>
      <c r="G53" s="17" t="s">
        <v>447</v>
      </c>
      <c r="H53" s="18" t="s">
        <v>782</v>
      </c>
      <c r="I53" s="18">
        <v>1</v>
      </c>
      <c r="J53" s="18">
        <v>1</v>
      </c>
      <c r="K53" s="19" t="s">
        <v>793</v>
      </c>
    </row>
    <row r="54" spans="1:11" s="20" customFormat="1" ht="41.25" customHeight="1" x14ac:dyDescent="0.2">
      <c r="A54" s="9" t="s">
        <v>10</v>
      </c>
      <c r="B54" s="9" t="s">
        <v>19</v>
      </c>
      <c r="C54" s="9" t="s">
        <v>20</v>
      </c>
      <c r="D54" s="16" t="s">
        <v>33</v>
      </c>
      <c r="E54" s="9" t="s">
        <v>34</v>
      </c>
      <c r="F54" s="16" t="s">
        <v>143</v>
      </c>
      <c r="G54" s="17" t="s">
        <v>448</v>
      </c>
      <c r="H54" s="18" t="s">
        <v>782</v>
      </c>
      <c r="I54" s="18">
        <v>1</v>
      </c>
      <c r="J54" s="18">
        <v>1</v>
      </c>
      <c r="K54" s="19" t="s">
        <v>793</v>
      </c>
    </row>
    <row r="55" spans="1:11" s="20" customFormat="1" ht="41.25" customHeight="1" x14ac:dyDescent="0.2">
      <c r="A55" s="9" t="s">
        <v>10</v>
      </c>
      <c r="B55" s="9" t="s">
        <v>19</v>
      </c>
      <c r="C55" s="9" t="s">
        <v>20</v>
      </c>
      <c r="D55" s="16" t="s">
        <v>33</v>
      </c>
      <c r="E55" s="9" t="s">
        <v>34</v>
      </c>
      <c r="F55" s="16" t="s">
        <v>144</v>
      </c>
      <c r="G55" s="17" t="s">
        <v>449</v>
      </c>
      <c r="H55" s="18" t="s">
        <v>782</v>
      </c>
      <c r="I55" s="18">
        <v>1</v>
      </c>
      <c r="J55" s="18">
        <v>1</v>
      </c>
      <c r="K55" s="19" t="s">
        <v>793</v>
      </c>
    </row>
    <row r="56" spans="1:11" s="20" customFormat="1" ht="41.25" customHeight="1" x14ac:dyDescent="0.2">
      <c r="A56" s="9" t="s">
        <v>10</v>
      </c>
      <c r="B56" s="9" t="s">
        <v>19</v>
      </c>
      <c r="C56" s="9" t="s">
        <v>20</v>
      </c>
      <c r="D56" s="16" t="s">
        <v>33</v>
      </c>
      <c r="E56" s="9" t="s">
        <v>34</v>
      </c>
      <c r="F56" s="16" t="s">
        <v>145</v>
      </c>
      <c r="G56" s="9" t="s">
        <v>450</v>
      </c>
      <c r="H56" s="18" t="s">
        <v>782</v>
      </c>
      <c r="I56" s="18">
        <v>1</v>
      </c>
      <c r="J56" s="18">
        <v>1</v>
      </c>
      <c r="K56" s="19" t="s">
        <v>793</v>
      </c>
    </row>
    <row r="57" spans="1:11" s="20" customFormat="1" ht="41.25" customHeight="1" x14ac:dyDescent="0.2">
      <c r="A57" s="9" t="s">
        <v>10</v>
      </c>
      <c r="B57" s="9" t="s">
        <v>19</v>
      </c>
      <c r="C57" s="9" t="s">
        <v>20</v>
      </c>
      <c r="D57" s="16" t="s">
        <v>33</v>
      </c>
      <c r="E57" s="9" t="s">
        <v>34</v>
      </c>
      <c r="F57" s="16" t="s">
        <v>146</v>
      </c>
      <c r="G57" s="9" t="s">
        <v>451</v>
      </c>
      <c r="H57" s="18" t="s">
        <v>782</v>
      </c>
      <c r="I57" s="18">
        <v>1</v>
      </c>
      <c r="J57" s="18">
        <v>1</v>
      </c>
      <c r="K57" s="19" t="s">
        <v>793</v>
      </c>
    </row>
    <row r="58" spans="1:11" s="20" customFormat="1" ht="41.25" customHeight="1" x14ac:dyDescent="0.2">
      <c r="A58" s="9" t="s">
        <v>10</v>
      </c>
      <c r="B58" s="9" t="s">
        <v>24</v>
      </c>
      <c r="C58" s="9" t="s">
        <v>35</v>
      </c>
      <c r="D58" s="16" t="s">
        <v>36</v>
      </c>
      <c r="E58" s="9" t="s">
        <v>37</v>
      </c>
      <c r="F58" s="16" t="s">
        <v>147</v>
      </c>
      <c r="G58" s="9" t="s">
        <v>452</v>
      </c>
      <c r="H58" s="18" t="s">
        <v>782</v>
      </c>
      <c r="I58" s="18">
        <v>0.06</v>
      </c>
      <c r="J58" s="18">
        <v>7.0000000000000007E-2</v>
      </c>
      <c r="K58" s="19" t="s">
        <v>793</v>
      </c>
    </row>
    <row r="59" spans="1:11" s="20" customFormat="1" ht="41.25" customHeight="1" x14ac:dyDescent="0.2">
      <c r="A59" s="9" t="s">
        <v>10</v>
      </c>
      <c r="B59" s="9" t="s">
        <v>24</v>
      </c>
      <c r="C59" s="9" t="s">
        <v>35</v>
      </c>
      <c r="D59" s="16" t="s">
        <v>36</v>
      </c>
      <c r="E59" s="9" t="s">
        <v>37</v>
      </c>
      <c r="F59" s="16" t="s">
        <v>148</v>
      </c>
      <c r="G59" s="9" t="s">
        <v>453</v>
      </c>
      <c r="H59" s="18" t="s">
        <v>782</v>
      </c>
      <c r="I59" s="18">
        <v>1</v>
      </c>
      <c r="J59" s="18">
        <v>1</v>
      </c>
      <c r="K59" s="19" t="s">
        <v>793</v>
      </c>
    </row>
    <row r="60" spans="1:11" s="20" customFormat="1" ht="41.25" customHeight="1" x14ac:dyDescent="0.2">
      <c r="A60" s="9" t="s">
        <v>10</v>
      </c>
      <c r="B60" s="9" t="s">
        <v>24</v>
      </c>
      <c r="C60" s="9" t="s">
        <v>35</v>
      </c>
      <c r="D60" s="16" t="s">
        <v>36</v>
      </c>
      <c r="E60" s="9" t="s">
        <v>37</v>
      </c>
      <c r="F60" s="16" t="s">
        <v>149</v>
      </c>
      <c r="G60" s="9" t="s">
        <v>454</v>
      </c>
      <c r="H60" s="18" t="s">
        <v>782</v>
      </c>
      <c r="I60" s="18">
        <v>1</v>
      </c>
      <c r="J60" s="18">
        <v>1</v>
      </c>
      <c r="K60" s="19" t="s">
        <v>793</v>
      </c>
    </row>
    <row r="61" spans="1:11" s="20" customFormat="1" ht="41.25" customHeight="1" x14ac:dyDescent="0.2">
      <c r="A61" s="9" t="s">
        <v>10</v>
      </c>
      <c r="B61" s="9" t="s">
        <v>24</v>
      </c>
      <c r="C61" s="9" t="s">
        <v>35</v>
      </c>
      <c r="D61" s="16" t="s">
        <v>36</v>
      </c>
      <c r="E61" s="9" t="s">
        <v>37</v>
      </c>
      <c r="F61" s="16" t="s">
        <v>150</v>
      </c>
      <c r="G61" s="9" t="s">
        <v>455</v>
      </c>
      <c r="H61" s="18" t="s">
        <v>782</v>
      </c>
      <c r="I61" s="18">
        <v>1</v>
      </c>
      <c r="J61" s="18">
        <v>1</v>
      </c>
      <c r="K61" s="19" t="s">
        <v>793</v>
      </c>
    </row>
    <row r="62" spans="1:11" s="20" customFormat="1" ht="41.25" customHeight="1" x14ac:dyDescent="0.2">
      <c r="A62" s="9" t="s">
        <v>10</v>
      </c>
      <c r="B62" s="9" t="s">
        <v>24</v>
      </c>
      <c r="C62" s="9" t="s">
        <v>35</v>
      </c>
      <c r="D62" s="16" t="s">
        <v>36</v>
      </c>
      <c r="E62" s="9" t="s">
        <v>37</v>
      </c>
      <c r="F62" s="16" t="s">
        <v>151</v>
      </c>
      <c r="G62" s="9" t="s">
        <v>456</v>
      </c>
      <c r="H62" s="18" t="s">
        <v>782</v>
      </c>
      <c r="I62" s="18">
        <v>1</v>
      </c>
      <c r="J62" s="18">
        <v>1</v>
      </c>
      <c r="K62" s="19" t="s">
        <v>793</v>
      </c>
    </row>
    <row r="63" spans="1:11" s="20" customFormat="1" ht="41.25" customHeight="1" x14ac:dyDescent="0.2">
      <c r="A63" s="9" t="s">
        <v>10</v>
      </c>
      <c r="B63" s="9" t="s">
        <v>24</v>
      </c>
      <c r="C63" s="9" t="s">
        <v>35</v>
      </c>
      <c r="D63" s="16" t="s">
        <v>36</v>
      </c>
      <c r="E63" s="9" t="s">
        <v>37</v>
      </c>
      <c r="F63" s="16" t="s">
        <v>152</v>
      </c>
      <c r="G63" s="9" t="s">
        <v>457</v>
      </c>
      <c r="H63" s="18" t="s">
        <v>782</v>
      </c>
      <c r="I63" s="18">
        <v>1</v>
      </c>
      <c r="J63" s="18">
        <v>1</v>
      </c>
      <c r="K63" s="19" t="s">
        <v>793</v>
      </c>
    </row>
    <row r="64" spans="1:11" s="20" customFormat="1" ht="41.25" customHeight="1" x14ac:dyDescent="0.2">
      <c r="A64" s="9" t="s">
        <v>10</v>
      </c>
      <c r="B64" s="9" t="s">
        <v>24</v>
      </c>
      <c r="C64" s="9" t="s">
        <v>35</v>
      </c>
      <c r="D64" s="16" t="s">
        <v>36</v>
      </c>
      <c r="E64" s="9" t="s">
        <v>37</v>
      </c>
      <c r="F64" s="16" t="s">
        <v>153</v>
      </c>
      <c r="G64" s="9" t="s">
        <v>458</v>
      </c>
      <c r="H64" s="18" t="s">
        <v>782</v>
      </c>
      <c r="I64" s="18">
        <v>1</v>
      </c>
      <c r="J64" s="18">
        <v>1</v>
      </c>
      <c r="K64" s="19" t="s">
        <v>793</v>
      </c>
    </row>
    <row r="65" spans="1:11" s="20" customFormat="1" ht="41.25" customHeight="1" x14ac:dyDescent="0.2">
      <c r="A65" s="9" t="s">
        <v>10</v>
      </c>
      <c r="B65" s="9" t="s">
        <v>24</v>
      </c>
      <c r="C65" s="9" t="s">
        <v>35</v>
      </c>
      <c r="D65" s="16" t="s">
        <v>36</v>
      </c>
      <c r="E65" s="9" t="s">
        <v>37</v>
      </c>
      <c r="F65" s="16" t="s">
        <v>154</v>
      </c>
      <c r="G65" s="9" t="s">
        <v>459</v>
      </c>
      <c r="H65" s="18" t="s">
        <v>782</v>
      </c>
      <c r="I65" s="18">
        <v>1</v>
      </c>
      <c r="J65" s="18">
        <v>1</v>
      </c>
      <c r="K65" s="19" t="s">
        <v>793</v>
      </c>
    </row>
    <row r="66" spans="1:11" s="20" customFormat="1" ht="41.25" customHeight="1" x14ac:dyDescent="0.2">
      <c r="A66" s="9" t="s">
        <v>10</v>
      </c>
      <c r="B66" s="9" t="s">
        <v>24</v>
      </c>
      <c r="C66" s="9" t="s">
        <v>35</v>
      </c>
      <c r="D66" s="16" t="s">
        <v>36</v>
      </c>
      <c r="E66" s="9" t="s">
        <v>37</v>
      </c>
      <c r="F66" s="16" t="s">
        <v>155</v>
      </c>
      <c r="G66" s="9" t="s">
        <v>460</v>
      </c>
      <c r="H66" s="18" t="s">
        <v>782</v>
      </c>
      <c r="I66" s="18">
        <v>1</v>
      </c>
      <c r="J66" s="18">
        <v>1</v>
      </c>
      <c r="K66" s="19" t="s">
        <v>793</v>
      </c>
    </row>
    <row r="67" spans="1:11" s="20" customFormat="1" ht="41.25" customHeight="1" x14ac:dyDescent="0.2">
      <c r="A67" s="9" t="s">
        <v>10</v>
      </c>
      <c r="B67" s="9" t="s">
        <v>24</v>
      </c>
      <c r="C67" s="9" t="s">
        <v>35</v>
      </c>
      <c r="D67" s="16" t="s">
        <v>36</v>
      </c>
      <c r="E67" s="9" t="s">
        <v>37</v>
      </c>
      <c r="F67" s="16" t="s">
        <v>156</v>
      </c>
      <c r="G67" s="9" t="s">
        <v>461</v>
      </c>
      <c r="H67" s="18" t="s">
        <v>782</v>
      </c>
      <c r="I67" s="18">
        <v>1</v>
      </c>
      <c r="J67" s="18">
        <v>1</v>
      </c>
      <c r="K67" s="19" t="s">
        <v>793</v>
      </c>
    </row>
    <row r="68" spans="1:11" s="20" customFormat="1" ht="41.25" customHeight="1" x14ac:dyDescent="0.2">
      <c r="A68" s="9" t="s">
        <v>10</v>
      </c>
      <c r="B68" s="9" t="s">
        <v>24</v>
      </c>
      <c r="C68" s="9" t="s">
        <v>35</v>
      </c>
      <c r="D68" s="16" t="s">
        <v>36</v>
      </c>
      <c r="E68" s="9" t="s">
        <v>37</v>
      </c>
      <c r="F68" s="16" t="s">
        <v>785</v>
      </c>
      <c r="G68" s="9" t="s">
        <v>789</v>
      </c>
      <c r="H68" s="18" t="s">
        <v>782</v>
      </c>
      <c r="I68" s="18">
        <v>1</v>
      </c>
      <c r="J68" s="18">
        <v>1</v>
      </c>
      <c r="K68" s="19" t="s">
        <v>793</v>
      </c>
    </row>
    <row r="69" spans="1:11" s="20" customFormat="1" ht="41.25" customHeight="1" x14ac:dyDescent="0.2">
      <c r="A69" s="9" t="s">
        <v>10</v>
      </c>
      <c r="B69" s="9" t="s">
        <v>24</v>
      </c>
      <c r="C69" s="9" t="s">
        <v>35</v>
      </c>
      <c r="D69" s="16" t="s">
        <v>36</v>
      </c>
      <c r="E69" s="9" t="s">
        <v>784</v>
      </c>
      <c r="F69" s="16" t="s">
        <v>786</v>
      </c>
      <c r="G69" s="9" t="s">
        <v>790</v>
      </c>
      <c r="H69" s="18" t="s">
        <v>782</v>
      </c>
      <c r="I69" s="18">
        <v>1</v>
      </c>
      <c r="J69" s="18">
        <v>1</v>
      </c>
      <c r="K69" s="19" t="s">
        <v>793</v>
      </c>
    </row>
    <row r="70" spans="1:11" s="20" customFormat="1" ht="41.25" customHeight="1" x14ac:dyDescent="0.2">
      <c r="A70" s="9" t="s">
        <v>10</v>
      </c>
      <c r="B70" s="9" t="s">
        <v>24</v>
      </c>
      <c r="C70" s="9" t="s">
        <v>35</v>
      </c>
      <c r="D70" s="16" t="s">
        <v>36</v>
      </c>
      <c r="E70" s="9" t="s">
        <v>784</v>
      </c>
      <c r="F70" s="16" t="s">
        <v>787</v>
      </c>
      <c r="G70" s="9" t="s">
        <v>791</v>
      </c>
      <c r="H70" s="18" t="s">
        <v>782</v>
      </c>
      <c r="I70" s="18">
        <v>1</v>
      </c>
      <c r="J70" s="18">
        <v>1</v>
      </c>
      <c r="K70" s="19" t="s">
        <v>793</v>
      </c>
    </row>
    <row r="71" spans="1:11" s="20" customFormat="1" ht="41.25" customHeight="1" x14ac:dyDescent="0.2">
      <c r="A71" s="9" t="s">
        <v>10</v>
      </c>
      <c r="B71" s="9" t="s">
        <v>24</v>
      </c>
      <c r="C71" s="9" t="s">
        <v>35</v>
      </c>
      <c r="D71" s="16" t="s">
        <v>36</v>
      </c>
      <c r="E71" s="9" t="s">
        <v>784</v>
      </c>
      <c r="F71" s="16" t="s">
        <v>788</v>
      </c>
      <c r="G71" s="9" t="s">
        <v>792</v>
      </c>
      <c r="H71" s="18" t="s">
        <v>782</v>
      </c>
      <c r="I71" s="18">
        <v>1</v>
      </c>
      <c r="J71" s="18">
        <v>1</v>
      </c>
      <c r="K71" s="19" t="s">
        <v>793</v>
      </c>
    </row>
    <row r="72" spans="1:11" s="20" customFormat="1" ht="41.25" customHeight="1" x14ac:dyDescent="0.2">
      <c r="A72" s="9" t="s">
        <v>11</v>
      </c>
      <c r="B72" s="9" t="s">
        <v>19</v>
      </c>
      <c r="C72" s="9" t="s">
        <v>38</v>
      </c>
      <c r="D72" s="16" t="s">
        <v>39</v>
      </c>
      <c r="E72" s="9" t="s">
        <v>40</v>
      </c>
      <c r="F72" s="16" t="s">
        <v>157</v>
      </c>
      <c r="G72" s="9" t="s">
        <v>462</v>
      </c>
      <c r="H72" s="18" t="s">
        <v>782</v>
      </c>
      <c r="I72" s="18">
        <v>0.2</v>
      </c>
      <c r="J72" s="18">
        <v>0.24</v>
      </c>
      <c r="K72" s="19" t="s">
        <v>794</v>
      </c>
    </row>
    <row r="73" spans="1:11" s="20" customFormat="1" ht="41.25" customHeight="1" x14ac:dyDescent="0.2">
      <c r="A73" s="9" t="s">
        <v>11</v>
      </c>
      <c r="B73" s="9" t="s">
        <v>19</v>
      </c>
      <c r="C73" s="9" t="s">
        <v>38</v>
      </c>
      <c r="D73" s="16" t="s">
        <v>39</v>
      </c>
      <c r="E73" s="9" t="s">
        <v>40</v>
      </c>
      <c r="F73" s="16" t="s">
        <v>158</v>
      </c>
      <c r="G73" s="9" t="s">
        <v>463</v>
      </c>
      <c r="H73" s="18" t="s">
        <v>783</v>
      </c>
      <c r="I73" s="18">
        <v>0.05</v>
      </c>
      <c r="J73" s="18">
        <v>-0.14013485781295801</v>
      </c>
      <c r="K73" s="19" t="s">
        <v>794</v>
      </c>
    </row>
    <row r="74" spans="1:11" s="20" customFormat="1" ht="41.25" customHeight="1" x14ac:dyDescent="0.2">
      <c r="A74" s="9" t="s">
        <v>11</v>
      </c>
      <c r="B74" s="9" t="s">
        <v>19</v>
      </c>
      <c r="C74" s="9" t="s">
        <v>38</v>
      </c>
      <c r="D74" s="16" t="s">
        <v>39</v>
      </c>
      <c r="E74" s="9" t="s">
        <v>40</v>
      </c>
      <c r="F74" s="16" t="s">
        <v>159</v>
      </c>
      <c r="G74" s="17" t="s">
        <v>464</v>
      </c>
      <c r="H74" s="18" t="s">
        <v>782</v>
      </c>
      <c r="I74" s="18">
        <v>0.5</v>
      </c>
      <c r="J74" s="18">
        <v>1</v>
      </c>
      <c r="K74" s="19" t="s">
        <v>794</v>
      </c>
    </row>
    <row r="75" spans="1:11" s="20" customFormat="1" ht="41.25" customHeight="1" x14ac:dyDescent="0.2">
      <c r="A75" s="9" t="s">
        <v>11</v>
      </c>
      <c r="B75" s="9" t="s">
        <v>19</v>
      </c>
      <c r="C75" s="9" t="s">
        <v>38</v>
      </c>
      <c r="D75" s="16" t="s">
        <v>39</v>
      </c>
      <c r="E75" s="9" t="s">
        <v>40</v>
      </c>
      <c r="F75" s="16" t="s">
        <v>160</v>
      </c>
      <c r="G75" s="17" t="s">
        <v>465</v>
      </c>
      <c r="H75" s="18" t="s">
        <v>782</v>
      </c>
      <c r="I75" s="18">
        <v>1</v>
      </c>
      <c r="J75" s="18">
        <v>1</v>
      </c>
      <c r="K75" s="19" t="s">
        <v>794</v>
      </c>
    </row>
    <row r="76" spans="1:11" s="20" customFormat="1" ht="41.25" customHeight="1" x14ac:dyDescent="0.2">
      <c r="A76" s="9" t="s">
        <v>11</v>
      </c>
      <c r="B76" s="9" t="s">
        <v>19</v>
      </c>
      <c r="C76" s="9" t="s">
        <v>38</v>
      </c>
      <c r="D76" s="16" t="s">
        <v>39</v>
      </c>
      <c r="E76" s="9" t="s">
        <v>40</v>
      </c>
      <c r="F76" s="16" t="s">
        <v>161</v>
      </c>
      <c r="G76" s="17" t="s">
        <v>466</v>
      </c>
      <c r="H76" s="18" t="s">
        <v>782</v>
      </c>
      <c r="I76" s="18">
        <v>1</v>
      </c>
      <c r="J76" s="18">
        <v>1</v>
      </c>
      <c r="K76" s="19" t="s">
        <v>794</v>
      </c>
    </row>
    <row r="77" spans="1:11" s="20" customFormat="1" ht="41.25" customHeight="1" x14ac:dyDescent="0.2">
      <c r="A77" s="9" t="s">
        <v>11</v>
      </c>
      <c r="B77" s="9" t="s">
        <v>19</v>
      </c>
      <c r="C77" s="9" t="s">
        <v>38</v>
      </c>
      <c r="D77" s="16" t="s">
        <v>39</v>
      </c>
      <c r="E77" s="9" t="s">
        <v>40</v>
      </c>
      <c r="F77" s="16" t="s">
        <v>162</v>
      </c>
      <c r="G77" s="17" t="s">
        <v>467</v>
      </c>
      <c r="H77" s="18" t="s">
        <v>782</v>
      </c>
      <c r="I77" s="18">
        <v>0.4</v>
      </c>
      <c r="J77" s="18">
        <v>0.4</v>
      </c>
      <c r="K77" s="19" t="s">
        <v>794</v>
      </c>
    </row>
    <row r="78" spans="1:11" s="20" customFormat="1" ht="41.25" customHeight="1" x14ac:dyDescent="0.2">
      <c r="A78" s="9" t="s">
        <v>11</v>
      </c>
      <c r="B78" s="9" t="s">
        <v>19</v>
      </c>
      <c r="C78" s="9" t="s">
        <v>38</v>
      </c>
      <c r="D78" s="16" t="s">
        <v>39</v>
      </c>
      <c r="E78" s="9" t="s">
        <v>40</v>
      </c>
      <c r="F78" s="16" t="s">
        <v>163</v>
      </c>
      <c r="G78" s="17" t="s">
        <v>468</v>
      </c>
      <c r="H78" s="18" t="s">
        <v>782</v>
      </c>
      <c r="I78" s="18">
        <v>0.1</v>
      </c>
      <c r="J78" s="18">
        <v>0.76960784313725494</v>
      </c>
      <c r="K78" s="19" t="s">
        <v>794</v>
      </c>
    </row>
    <row r="79" spans="1:11" s="20" customFormat="1" ht="41.25" customHeight="1" x14ac:dyDescent="0.2">
      <c r="A79" s="9" t="s">
        <v>11</v>
      </c>
      <c r="B79" s="9" t="s">
        <v>19</v>
      </c>
      <c r="C79" s="9" t="s">
        <v>38</v>
      </c>
      <c r="D79" s="16" t="s">
        <v>39</v>
      </c>
      <c r="E79" s="9" t="s">
        <v>40</v>
      </c>
      <c r="F79" s="16" t="s">
        <v>164</v>
      </c>
      <c r="G79" s="17" t="s">
        <v>469</v>
      </c>
      <c r="H79" s="18" t="s">
        <v>782</v>
      </c>
      <c r="I79" s="18">
        <v>1</v>
      </c>
      <c r="J79" s="18">
        <v>1</v>
      </c>
      <c r="K79" s="19" t="s">
        <v>794</v>
      </c>
    </row>
    <row r="80" spans="1:11" s="20" customFormat="1" ht="41.25" customHeight="1" x14ac:dyDescent="0.2">
      <c r="A80" s="9" t="s">
        <v>11</v>
      </c>
      <c r="B80" s="9" t="s">
        <v>683</v>
      </c>
      <c r="C80" s="9" t="s">
        <v>687</v>
      </c>
      <c r="D80" s="16" t="s">
        <v>692</v>
      </c>
      <c r="E80" s="9" t="s">
        <v>700</v>
      </c>
      <c r="F80" s="16" t="s">
        <v>707</v>
      </c>
      <c r="G80" s="17" t="s">
        <v>753</v>
      </c>
      <c r="H80" s="18" t="s">
        <v>782</v>
      </c>
      <c r="I80" s="18">
        <v>1</v>
      </c>
      <c r="J80" s="18">
        <v>1</v>
      </c>
      <c r="K80" s="19" t="s">
        <v>794</v>
      </c>
    </row>
    <row r="81" spans="1:11" s="20" customFormat="1" ht="41.25" customHeight="1" x14ac:dyDescent="0.2">
      <c r="A81" s="9" t="s">
        <v>11</v>
      </c>
      <c r="B81" s="9" t="s">
        <v>683</v>
      </c>
      <c r="C81" s="9" t="s">
        <v>687</v>
      </c>
      <c r="D81" s="16" t="s">
        <v>692</v>
      </c>
      <c r="E81" s="9" t="s">
        <v>700</v>
      </c>
      <c r="F81" s="16" t="s">
        <v>708</v>
      </c>
      <c r="G81" s="17" t="s">
        <v>753</v>
      </c>
      <c r="H81" s="18" t="s">
        <v>782</v>
      </c>
      <c r="I81" s="18">
        <v>1</v>
      </c>
      <c r="J81" s="18">
        <v>1</v>
      </c>
      <c r="K81" s="19" t="s">
        <v>794</v>
      </c>
    </row>
    <row r="82" spans="1:11" s="20" customFormat="1" ht="41.25" customHeight="1" x14ac:dyDescent="0.2">
      <c r="A82" s="9" t="s">
        <v>11</v>
      </c>
      <c r="B82" s="9" t="s">
        <v>683</v>
      </c>
      <c r="C82" s="9" t="s">
        <v>687</v>
      </c>
      <c r="D82" s="16" t="s">
        <v>692</v>
      </c>
      <c r="E82" s="9" t="s">
        <v>700</v>
      </c>
      <c r="F82" s="16" t="s">
        <v>709</v>
      </c>
      <c r="G82" s="17" t="s">
        <v>754</v>
      </c>
      <c r="H82" s="18" t="s">
        <v>782</v>
      </c>
      <c r="I82" s="18">
        <v>0.9</v>
      </c>
      <c r="J82" s="18">
        <v>0.97</v>
      </c>
      <c r="K82" s="19" t="s">
        <v>794</v>
      </c>
    </row>
    <row r="83" spans="1:11" s="20" customFormat="1" ht="41.25" customHeight="1" x14ac:dyDescent="0.2">
      <c r="A83" s="9" t="s">
        <v>11</v>
      </c>
      <c r="B83" s="9" t="s">
        <v>683</v>
      </c>
      <c r="C83" s="9" t="s">
        <v>687</v>
      </c>
      <c r="D83" s="16" t="s">
        <v>692</v>
      </c>
      <c r="E83" s="9" t="s">
        <v>700</v>
      </c>
      <c r="F83" s="16" t="s">
        <v>710</v>
      </c>
      <c r="G83" s="17" t="s">
        <v>755</v>
      </c>
      <c r="H83" s="18" t="s">
        <v>782</v>
      </c>
      <c r="I83" s="18">
        <v>0.9</v>
      </c>
      <c r="J83" s="18">
        <v>1</v>
      </c>
      <c r="K83" s="19" t="s">
        <v>794</v>
      </c>
    </row>
    <row r="84" spans="1:11" s="20" customFormat="1" ht="41.25" customHeight="1" x14ac:dyDescent="0.2">
      <c r="A84" s="9" t="s">
        <v>11</v>
      </c>
      <c r="B84" s="9" t="s">
        <v>683</v>
      </c>
      <c r="C84" s="9" t="s">
        <v>687</v>
      </c>
      <c r="D84" s="16" t="s">
        <v>692</v>
      </c>
      <c r="E84" s="9" t="s">
        <v>700</v>
      </c>
      <c r="F84" s="16" t="s">
        <v>711</v>
      </c>
      <c r="G84" s="17" t="s">
        <v>756</v>
      </c>
      <c r="H84" s="18" t="s">
        <v>782</v>
      </c>
      <c r="I84" s="18">
        <v>0.9</v>
      </c>
      <c r="J84" s="18">
        <v>1</v>
      </c>
      <c r="K84" s="19" t="s">
        <v>794</v>
      </c>
    </row>
    <row r="85" spans="1:11" s="20" customFormat="1" ht="41.25" customHeight="1" x14ac:dyDescent="0.2">
      <c r="A85" s="9" t="s">
        <v>11</v>
      </c>
      <c r="B85" s="9" t="s">
        <v>684</v>
      </c>
      <c r="C85" s="9" t="s">
        <v>54</v>
      </c>
      <c r="D85" s="16" t="s">
        <v>693</v>
      </c>
      <c r="E85" s="9" t="s">
        <v>701</v>
      </c>
      <c r="F85" s="16" t="s">
        <v>712</v>
      </c>
      <c r="G85" s="17" t="s">
        <v>757</v>
      </c>
      <c r="H85" s="18" t="s">
        <v>782</v>
      </c>
      <c r="I85" s="18">
        <v>0.25</v>
      </c>
      <c r="J85" s="18">
        <v>0.27441176470588236</v>
      </c>
      <c r="K85" s="19" t="s">
        <v>794</v>
      </c>
    </row>
    <row r="86" spans="1:11" s="20" customFormat="1" ht="41.25" customHeight="1" x14ac:dyDescent="0.2">
      <c r="A86" s="9" t="s">
        <v>11</v>
      </c>
      <c r="B86" s="9" t="s">
        <v>684</v>
      </c>
      <c r="C86" s="9" t="s">
        <v>54</v>
      </c>
      <c r="D86" s="16" t="s">
        <v>693</v>
      </c>
      <c r="E86" s="9" t="s">
        <v>701</v>
      </c>
      <c r="F86" s="16" t="s">
        <v>713</v>
      </c>
      <c r="G86" s="17" t="s">
        <v>758</v>
      </c>
      <c r="H86" s="18" t="s">
        <v>782</v>
      </c>
      <c r="I86" s="18">
        <v>0.55000000000000004</v>
      </c>
      <c r="J86" s="18">
        <v>0.63636363636363646</v>
      </c>
      <c r="K86" s="19" t="s">
        <v>794</v>
      </c>
    </row>
    <row r="87" spans="1:11" s="20" customFormat="1" ht="41.25" customHeight="1" x14ac:dyDescent="0.2">
      <c r="A87" s="9" t="s">
        <v>11</v>
      </c>
      <c r="B87" s="9" t="s">
        <v>684</v>
      </c>
      <c r="C87" s="9" t="s">
        <v>54</v>
      </c>
      <c r="D87" s="16" t="s">
        <v>693</v>
      </c>
      <c r="E87" s="9" t="s">
        <v>701</v>
      </c>
      <c r="F87" s="16" t="s">
        <v>714</v>
      </c>
      <c r="G87" s="17" t="s">
        <v>759</v>
      </c>
      <c r="H87" s="18" t="s">
        <v>782</v>
      </c>
      <c r="I87" s="18">
        <v>0.85</v>
      </c>
      <c r="J87" s="18">
        <v>0.99725567921939318</v>
      </c>
      <c r="K87" s="19" t="s">
        <v>794</v>
      </c>
    </row>
    <row r="88" spans="1:11" s="20" customFormat="1" ht="41.25" customHeight="1" x14ac:dyDescent="0.2">
      <c r="A88" s="9" t="s">
        <v>11</v>
      </c>
      <c r="B88" s="9" t="s">
        <v>684</v>
      </c>
      <c r="C88" s="9" t="s">
        <v>54</v>
      </c>
      <c r="D88" s="16" t="s">
        <v>693</v>
      </c>
      <c r="E88" s="9" t="s">
        <v>701</v>
      </c>
      <c r="F88" s="16" t="s">
        <v>715</v>
      </c>
      <c r="G88" s="17" t="s">
        <v>760</v>
      </c>
      <c r="H88" s="18" t="s">
        <v>782</v>
      </c>
      <c r="I88" s="18">
        <v>0.9</v>
      </c>
      <c r="J88" s="18">
        <v>0.93489861259338314</v>
      </c>
      <c r="K88" s="19" t="s">
        <v>794</v>
      </c>
    </row>
    <row r="89" spans="1:11" s="20" customFormat="1" ht="41.25" customHeight="1" x14ac:dyDescent="0.2">
      <c r="A89" s="9" t="s">
        <v>11</v>
      </c>
      <c r="B89" s="9" t="s">
        <v>684</v>
      </c>
      <c r="C89" s="9" t="s">
        <v>54</v>
      </c>
      <c r="D89" s="16" t="s">
        <v>693</v>
      </c>
      <c r="E89" s="9" t="s">
        <v>701</v>
      </c>
      <c r="F89" s="16" t="s">
        <v>716</v>
      </c>
      <c r="G89" s="17" t="s">
        <v>761</v>
      </c>
      <c r="H89" s="18" t="s">
        <v>782</v>
      </c>
      <c r="I89" s="18">
        <v>0.7</v>
      </c>
      <c r="J89" s="18">
        <v>0.9570056411038268</v>
      </c>
      <c r="K89" s="19" t="s">
        <v>794</v>
      </c>
    </row>
    <row r="90" spans="1:11" s="20" customFormat="1" ht="41.25" customHeight="1" x14ac:dyDescent="0.2">
      <c r="A90" s="9" t="s">
        <v>11</v>
      </c>
      <c r="B90" s="9" t="s">
        <v>685</v>
      </c>
      <c r="C90" s="9" t="s">
        <v>20</v>
      </c>
      <c r="D90" s="16" t="s">
        <v>694</v>
      </c>
      <c r="E90" s="9" t="s">
        <v>702</v>
      </c>
      <c r="F90" s="16" t="s">
        <v>717</v>
      </c>
      <c r="G90" s="17" t="s">
        <v>762</v>
      </c>
      <c r="H90" s="18" t="s">
        <v>782</v>
      </c>
      <c r="I90" s="18">
        <v>0.8</v>
      </c>
      <c r="J90" s="18">
        <v>0.95</v>
      </c>
      <c r="K90" s="19" t="s">
        <v>794</v>
      </c>
    </row>
    <row r="91" spans="1:11" s="20" customFormat="1" ht="41.25" customHeight="1" x14ac:dyDescent="0.2">
      <c r="A91" s="9" t="s">
        <v>11</v>
      </c>
      <c r="B91" s="9" t="s">
        <v>685</v>
      </c>
      <c r="C91" s="9" t="s">
        <v>20</v>
      </c>
      <c r="D91" s="16" t="s">
        <v>694</v>
      </c>
      <c r="E91" s="9" t="s">
        <v>702</v>
      </c>
      <c r="F91" s="16" t="s">
        <v>718</v>
      </c>
      <c r="G91" s="17" t="s">
        <v>763</v>
      </c>
      <c r="H91" s="18" t="s">
        <v>782</v>
      </c>
      <c r="I91" s="18">
        <v>0.7</v>
      </c>
      <c r="J91" s="18">
        <v>0.79096045197740117</v>
      </c>
      <c r="K91" s="19" t="s">
        <v>794</v>
      </c>
    </row>
    <row r="92" spans="1:11" s="20" customFormat="1" ht="41.25" customHeight="1" x14ac:dyDescent="0.2">
      <c r="A92" s="9" t="s">
        <v>11</v>
      </c>
      <c r="B92" s="9" t="s">
        <v>685</v>
      </c>
      <c r="C92" s="9" t="s">
        <v>20</v>
      </c>
      <c r="D92" s="16" t="s">
        <v>694</v>
      </c>
      <c r="E92" s="9" t="s">
        <v>702</v>
      </c>
      <c r="F92" s="16" t="s">
        <v>719</v>
      </c>
      <c r="G92" s="17" t="s">
        <v>764</v>
      </c>
      <c r="H92" s="18" t="s">
        <v>782</v>
      </c>
      <c r="I92" s="18">
        <v>0.5</v>
      </c>
      <c r="J92" s="18">
        <v>1</v>
      </c>
      <c r="K92" s="19" t="s">
        <v>794</v>
      </c>
    </row>
    <row r="93" spans="1:11" s="20" customFormat="1" ht="41.25" customHeight="1" x14ac:dyDescent="0.2">
      <c r="A93" s="9" t="s">
        <v>11</v>
      </c>
      <c r="B93" s="9" t="s">
        <v>685</v>
      </c>
      <c r="C93" s="9" t="s">
        <v>20</v>
      </c>
      <c r="D93" s="16" t="s">
        <v>694</v>
      </c>
      <c r="E93" s="9" t="s">
        <v>702</v>
      </c>
      <c r="F93" s="16" t="s">
        <v>720</v>
      </c>
      <c r="G93" s="17" t="s">
        <v>765</v>
      </c>
      <c r="H93" s="18" t="s">
        <v>782</v>
      </c>
      <c r="I93" s="18">
        <v>0.85</v>
      </c>
      <c r="J93" s="18">
        <v>1</v>
      </c>
      <c r="K93" s="19" t="s">
        <v>794</v>
      </c>
    </row>
    <row r="94" spans="1:11" s="20" customFormat="1" ht="41.25" customHeight="1" x14ac:dyDescent="0.2">
      <c r="A94" s="9" t="s">
        <v>12</v>
      </c>
      <c r="B94" s="9" t="s">
        <v>19</v>
      </c>
      <c r="C94" s="9" t="s">
        <v>41</v>
      </c>
      <c r="D94" s="16" t="s">
        <v>42</v>
      </c>
      <c r="E94" s="9" t="s">
        <v>43</v>
      </c>
      <c r="F94" s="16" t="s">
        <v>165</v>
      </c>
      <c r="G94" s="17" t="s">
        <v>470</v>
      </c>
      <c r="H94" s="18" t="s">
        <v>782</v>
      </c>
      <c r="I94" s="18">
        <v>0.8</v>
      </c>
      <c r="J94" s="18">
        <v>1</v>
      </c>
      <c r="K94" s="19" t="s">
        <v>795</v>
      </c>
    </row>
    <row r="95" spans="1:11" s="20" customFormat="1" ht="41.25" customHeight="1" x14ac:dyDescent="0.2">
      <c r="A95" s="9" t="s">
        <v>12</v>
      </c>
      <c r="B95" s="9" t="s">
        <v>19</v>
      </c>
      <c r="C95" s="9" t="s">
        <v>41</v>
      </c>
      <c r="D95" s="16" t="s">
        <v>42</v>
      </c>
      <c r="E95" s="9" t="s">
        <v>43</v>
      </c>
      <c r="F95" s="16" t="s">
        <v>166</v>
      </c>
      <c r="G95" s="17" t="s">
        <v>471</v>
      </c>
      <c r="H95" s="18" t="s">
        <v>782</v>
      </c>
      <c r="I95" s="18">
        <v>0.8</v>
      </c>
      <c r="J95" s="18">
        <v>0.918848536036036</v>
      </c>
      <c r="K95" s="19" t="s">
        <v>795</v>
      </c>
    </row>
    <row r="96" spans="1:11" s="20" customFormat="1" ht="41.25" customHeight="1" x14ac:dyDescent="0.2">
      <c r="A96" s="9" t="s">
        <v>12</v>
      </c>
      <c r="B96" s="9" t="s">
        <v>19</v>
      </c>
      <c r="C96" s="9" t="s">
        <v>41</v>
      </c>
      <c r="D96" s="16" t="s">
        <v>42</v>
      </c>
      <c r="E96" s="9" t="s">
        <v>43</v>
      </c>
      <c r="F96" s="16" t="s">
        <v>167</v>
      </c>
      <c r="G96" s="17" t="s">
        <v>472</v>
      </c>
      <c r="H96" s="18" t="s">
        <v>783</v>
      </c>
      <c r="I96" s="18">
        <v>0.1</v>
      </c>
      <c r="J96" s="18">
        <v>-0.19719147530150299</v>
      </c>
      <c r="K96" s="19" t="s">
        <v>795</v>
      </c>
    </row>
    <row r="97" spans="1:11" s="20" customFormat="1" ht="41.25" customHeight="1" x14ac:dyDescent="0.2">
      <c r="A97" s="9" t="s">
        <v>12</v>
      </c>
      <c r="B97" s="9" t="s">
        <v>19</v>
      </c>
      <c r="C97" s="9" t="s">
        <v>41</v>
      </c>
      <c r="D97" s="16" t="s">
        <v>42</v>
      </c>
      <c r="E97" s="9" t="s">
        <v>43</v>
      </c>
      <c r="F97" s="16" t="s">
        <v>168</v>
      </c>
      <c r="G97" s="17" t="s">
        <v>473</v>
      </c>
      <c r="H97" s="18" t="s">
        <v>782</v>
      </c>
      <c r="I97" s="18">
        <v>1</v>
      </c>
      <c r="J97" s="18">
        <v>1</v>
      </c>
      <c r="K97" s="19" t="s">
        <v>795</v>
      </c>
    </row>
    <row r="98" spans="1:11" s="20" customFormat="1" ht="41.25" customHeight="1" x14ac:dyDescent="0.2">
      <c r="A98" s="9" t="s">
        <v>12</v>
      </c>
      <c r="B98" s="9" t="s">
        <v>19</v>
      </c>
      <c r="C98" s="9" t="s">
        <v>41</v>
      </c>
      <c r="D98" s="16" t="s">
        <v>42</v>
      </c>
      <c r="E98" s="9" t="s">
        <v>43</v>
      </c>
      <c r="F98" s="16" t="s">
        <v>169</v>
      </c>
      <c r="G98" s="17" t="s">
        <v>474</v>
      </c>
      <c r="H98" s="18" t="s">
        <v>782</v>
      </c>
      <c r="I98" s="18">
        <v>1</v>
      </c>
      <c r="J98" s="18">
        <v>1</v>
      </c>
      <c r="K98" s="19" t="s">
        <v>795</v>
      </c>
    </row>
    <row r="99" spans="1:11" s="20" customFormat="1" ht="41.25" customHeight="1" x14ac:dyDescent="0.2">
      <c r="A99" s="9" t="s">
        <v>12</v>
      </c>
      <c r="B99" s="9" t="s">
        <v>19</v>
      </c>
      <c r="C99" s="9" t="s">
        <v>41</v>
      </c>
      <c r="D99" s="16" t="s">
        <v>42</v>
      </c>
      <c r="E99" s="9" t="s">
        <v>43</v>
      </c>
      <c r="F99" s="16" t="s">
        <v>170</v>
      </c>
      <c r="G99" s="17" t="s">
        <v>475</v>
      </c>
      <c r="H99" s="18" t="s">
        <v>782</v>
      </c>
      <c r="I99" s="18">
        <v>1</v>
      </c>
      <c r="J99" s="18">
        <v>1</v>
      </c>
      <c r="K99" s="19" t="s">
        <v>795</v>
      </c>
    </row>
    <row r="100" spans="1:11" s="20" customFormat="1" ht="41.25" customHeight="1" x14ac:dyDescent="0.2">
      <c r="A100" s="9" t="s">
        <v>12</v>
      </c>
      <c r="B100" s="9" t="s">
        <v>19</v>
      </c>
      <c r="C100" s="9" t="s">
        <v>41</v>
      </c>
      <c r="D100" s="16" t="s">
        <v>42</v>
      </c>
      <c r="E100" s="9" t="s">
        <v>43</v>
      </c>
      <c r="F100" s="16" t="s">
        <v>171</v>
      </c>
      <c r="G100" s="17" t="s">
        <v>476</v>
      </c>
      <c r="H100" s="18" t="s">
        <v>782</v>
      </c>
      <c r="I100" s="18">
        <v>1</v>
      </c>
      <c r="J100" s="18">
        <v>1</v>
      </c>
      <c r="K100" s="19" t="s">
        <v>795</v>
      </c>
    </row>
    <row r="101" spans="1:11" s="20" customFormat="1" ht="41.25" customHeight="1" x14ac:dyDescent="0.2">
      <c r="A101" s="9" t="s">
        <v>12</v>
      </c>
      <c r="B101" s="9" t="s">
        <v>19</v>
      </c>
      <c r="C101" s="9" t="s">
        <v>41</v>
      </c>
      <c r="D101" s="16" t="s">
        <v>42</v>
      </c>
      <c r="E101" s="9" t="s">
        <v>43</v>
      </c>
      <c r="F101" s="16" t="s">
        <v>172</v>
      </c>
      <c r="G101" s="9" t="s">
        <v>477</v>
      </c>
      <c r="H101" s="18" t="s">
        <v>782</v>
      </c>
      <c r="I101" s="18">
        <v>0.75</v>
      </c>
      <c r="J101" s="18">
        <v>0.80462688490784895</v>
      </c>
      <c r="K101" s="19" t="s">
        <v>795</v>
      </c>
    </row>
    <row r="102" spans="1:11" s="20" customFormat="1" ht="41.25" customHeight="1" x14ac:dyDescent="0.2">
      <c r="A102" s="9" t="s">
        <v>12</v>
      </c>
      <c r="B102" s="9" t="s">
        <v>19</v>
      </c>
      <c r="C102" s="9" t="s">
        <v>41</v>
      </c>
      <c r="D102" s="16" t="s">
        <v>42</v>
      </c>
      <c r="E102" s="9" t="s">
        <v>43</v>
      </c>
      <c r="F102" s="16" t="s">
        <v>173</v>
      </c>
      <c r="G102" s="9" t="s">
        <v>478</v>
      </c>
      <c r="H102" s="18" t="s">
        <v>782</v>
      </c>
      <c r="I102" s="18">
        <v>1</v>
      </c>
      <c r="J102" s="18">
        <v>0.87135065768367015</v>
      </c>
      <c r="K102" s="19" t="s">
        <v>795</v>
      </c>
    </row>
    <row r="103" spans="1:11" s="20" customFormat="1" ht="41.25" customHeight="1" x14ac:dyDescent="0.2">
      <c r="A103" s="9" t="s">
        <v>12</v>
      </c>
      <c r="B103" s="9" t="s">
        <v>19</v>
      </c>
      <c r="C103" s="9" t="s">
        <v>41</v>
      </c>
      <c r="D103" s="16" t="s">
        <v>42</v>
      </c>
      <c r="E103" s="9" t="s">
        <v>43</v>
      </c>
      <c r="F103" s="16" t="s">
        <v>174</v>
      </c>
      <c r="G103" s="9" t="s">
        <v>479</v>
      </c>
      <c r="H103" s="18" t="s">
        <v>783</v>
      </c>
      <c r="I103" s="18">
        <v>1</v>
      </c>
      <c r="J103" s="18">
        <v>0.52</v>
      </c>
      <c r="K103" s="19" t="s">
        <v>795</v>
      </c>
    </row>
    <row r="104" spans="1:11" s="20" customFormat="1" ht="41.25" customHeight="1" x14ac:dyDescent="0.2">
      <c r="A104" s="9" t="s">
        <v>12</v>
      </c>
      <c r="B104" s="9" t="s">
        <v>19</v>
      </c>
      <c r="C104" s="9" t="s">
        <v>41</v>
      </c>
      <c r="D104" s="16" t="s">
        <v>42</v>
      </c>
      <c r="E104" s="9" t="s">
        <v>43</v>
      </c>
      <c r="F104" s="16" t="s">
        <v>175</v>
      </c>
      <c r="G104" s="9" t="s">
        <v>480</v>
      </c>
      <c r="H104" s="18" t="s">
        <v>783</v>
      </c>
      <c r="I104" s="18">
        <v>1</v>
      </c>
      <c r="J104" s="18">
        <v>0.81</v>
      </c>
      <c r="K104" s="19" t="s">
        <v>795</v>
      </c>
    </row>
    <row r="105" spans="1:11" s="20" customFormat="1" ht="41.25" customHeight="1" x14ac:dyDescent="0.2">
      <c r="A105" s="9" t="s">
        <v>12</v>
      </c>
      <c r="B105" s="9" t="s">
        <v>24</v>
      </c>
      <c r="C105" s="9" t="s">
        <v>44</v>
      </c>
      <c r="D105" s="16" t="s">
        <v>45</v>
      </c>
      <c r="E105" s="9" t="s">
        <v>46</v>
      </c>
      <c r="F105" s="16" t="s">
        <v>176</v>
      </c>
      <c r="G105" s="9" t="s">
        <v>481</v>
      </c>
      <c r="H105" s="18" t="s">
        <v>783</v>
      </c>
      <c r="I105" s="18">
        <v>0</v>
      </c>
      <c r="J105" s="18">
        <v>-0.219381171033282</v>
      </c>
      <c r="K105" s="19" t="s">
        <v>795</v>
      </c>
    </row>
    <row r="106" spans="1:11" s="20" customFormat="1" ht="41.25" customHeight="1" x14ac:dyDescent="0.2">
      <c r="A106" s="9" t="s">
        <v>12</v>
      </c>
      <c r="B106" s="9" t="s">
        <v>24</v>
      </c>
      <c r="C106" s="9" t="s">
        <v>44</v>
      </c>
      <c r="D106" s="16" t="s">
        <v>45</v>
      </c>
      <c r="E106" s="9" t="s">
        <v>46</v>
      </c>
      <c r="F106" s="16" t="s">
        <v>177</v>
      </c>
      <c r="G106" s="9" t="s">
        <v>482</v>
      </c>
      <c r="H106" s="18" t="s">
        <v>782</v>
      </c>
      <c r="I106" s="18">
        <v>1</v>
      </c>
      <c r="J106" s="18">
        <v>1</v>
      </c>
      <c r="K106" s="19" t="s">
        <v>795</v>
      </c>
    </row>
    <row r="107" spans="1:11" s="20" customFormat="1" ht="41.25" customHeight="1" x14ac:dyDescent="0.2">
      <c r="A107" s="9" t="s">
        <v>12</v>
      </c>
      <c r="B107" s="9" t="s">
        <v>24</v>
      </c>
      <c r="C107" s="9" t="s">
        <v>44</v>
      </c>
      <c r="D107" s="16" t="s">
        <v>45</v>
      </c>
      <c r="E107" s="9" t="s">
        <v>46</v>
      </c>
      <c r="F107" s="16" t="s">
        <v>178</v>
      </c>
      <c r="G107" s="9" t="s">
        <v>483</v>
      </c>
      <c r="H107" s="18" t="s">
        <v>781</v>
      </c>
      <c r="I107" s="18">
        <v>1</v>
      </c>
      <c r="J107" s="18">
        <v>0.47920645024400593</v>
      </c>
      <c r="K107" s="19" t="s">
        <v>795</v>
      </c>
    </row>
    <row r="108" spans="1:11" s="20" customFormat="1" ht="41.25" customHeight="1" x14ac:dyDescent="0.2">
      <c r="A108" s="9" t="s">
        <v>12</v>
      </c>
      <c r="B108" s="9" t="s">
        <v>24</v>
      </c>
      <c r="C108" s="9" t="s">
        <v>44</v>
      </c>
      <c r="D108" s="16" t="s">
        <v>45</v>
      </c>
      <c r="E108" s="9" t="s">
        <v>46</v>
      </c>
      <c r="F108" s="16" t="s">
        <v>179</v>
      </c>
      <c r="G108" s="9" t="s">
        <v>484</v>
      </c>
      <c r="H108" s="18" t="s">
        <v>783</v>
      </c>
      <c r="I108" s="18">
        <v>1</v>
      </c>
      <c r="J108" s="18">
        <v>0.76077768385460698</v>
      </c>
      <c r="K108" s="19" t="s">
        <v>795</v>
      </c>
    </row>
    <row r="109" spans="1:11" s="20" customFormat="1" ht="41.25" customHeight="1" x14ac:dyDescent="0.2">
      <c r="A109" s="9" t="s">
        <v>12</v>
      </c>
      <c r="B109" s="9" t="s">
        <v>24</v>
      </c>
      <c r="C109" s="9" t="s">
        <v>44</v>
      </c>
      <c r="D109" s="16" t="s">
        <v>45</v>
      </c>
      <c r="E109" s="9" t="s">
        <v>46</v>
      </c>
      <c r="F109" s="16" t="s">
        <v>180</v>
      </c>
      <c r="G109" s="9" t="s">
        <v>485</v>
      </c>
      <c r="H109" s="18" t="s">
        <v>781</v>
      </c>
      <c r="I109" s="18">
        <v>1</v>
      </c>
      <c r="J109" s="18">
        <v>0.48909657320872274</v>
      </c>
      <c r="K109" s="19" t="s">
        <v>795</v>
      </c>
    </row>
    <row r="110" spans="1:11" s="20" customFormat="1" ht="41.25" customHeight="1" x14ac:dyDescent="0.2">
      <c r="A110" s="9" t="s">
        <v>12</v>
      </c>
      <c r="B110" s="9" t="s">
        <v>24</v>
      </c>
      <c r="C110" s="9" t="s">
        <v>44</v>
      </c>
      <c r="D110" s="16" t="s">
        <v>45</v>
      </c>
      <c r="E110" s="9" t="s">
        <v>46</v>
      </c>
      <c r="F110" s="16" t="s">
        <v>181</v>
      </c>
      <c r="G110" s="9" t="s">
        <v>486</v>
      </c>
      <c r="H110" s="18" t="s">
        <v>782</v>
      </c>
      <c r="I110" s="18">
        <v>1</v>
      </c>
      <c r="J110" s="18">
        <v>1</v>
      </c>
      <c r="K110" s="19" t="s">
        <v>795</v>
      </c>
    </row>
    <row r="111" spans="1:11" s="20" customFormat="1" ht="41.25" customHeight="1" x14ac:dyDescent="0.2">
      <c r="A111" s="9" t="s">
        <v>12</v>
      </c>
      <c r="B111" s="9" t="s">
        <v>24</v>
      </c>
      <c r="C111" s="9" t="s">
        <v>44</v>
      </c>
      <c r="D111" s="16" t="s">
        <v>45</v>
      </c>
      <c r="E111" s="9" t="s">
        <v>46</v>
      </c>
      <c r="F111" s="16" t="s">
        <v>182</v>
      </c>
      <c r="G111" s="9" t="s">
        <v>487</v>
      </c>
      <c r="H111" s="18" t="s">
        <v>782</v>
      </c>
      <c r="I111" s="18">
        <v>1</v>
      </c>
      <c r="J111" s="18">
        <v>1</v>
      </c>
      <c r="K111" s="19" t="s">
        <v>795</v>
      </c>
    </row>
    <row r="112" spans="1:11" s="20" customFormat="1" ht="41.25" customHeight="1" x14ac:dyDescent="0.2">
      <c r="A112" s="9" t="s">
        <v>12</v>
      </c>
      <c r="B112" s="9" t="s">
        <v>24</v>
      </c>
      <c r="C112" s="9" t="s">
        <v>44</v>
      </c>
      <c r="D112" s="16" t="s">
        <v>45</v>
      </c>
      <c r="E112" s="9" t="s">
        <v>46</v>
      </c>
      <c r="F112" s="16" t="s">
        <v>183</v>
      </c>
      <c r="G112" s="9" t="s">
        <v>488</v>
      </c>
      <c r="H112" s="18" t="s">
        <v>782</v>
      </c>
      <c r="I112" s="18">
        <v>1</v>
      </c>
      <c r="J112" s="18">
        <v>0.97222222222222221</v>
      </c>
      <c r="K112" s="19" t="s">
        <v>795</v>
      </c>
    </row>
    <row r="113" spans="1:11" s="20" customFormat="1" ht="41.25" customHeight="1" x14ac:dyDescent="0.2">
      <c r="A113" s="9" t="s">
        <v>12</v>
      </c>
      <c r="B113" s="9" t="s">
        <v>24</v>
      </c>
      <c r="C113" s="9" t="s">
        <v>44</v>
      </c>
      <c r="D113" s="16" t="s">
        <v>47</v>
      </c>
      <c r="E113" s="9" t="s">
        <v>48</v>
      </c>
      <c r="F113" s="16" t="s">
        <v>184</v>
      </c>
      <c r="G113" s="9" t="s">
        <v>481</v>
      </c>
      <c r="H113" s="18" t="s">
        <v>782</v>
      </c>
      <c r="I113" s="18">
        <v>0</v>
      </c>
      <c r="J113" s="18">
        <f>75.5935946990613%</f>
        <v>0.75593594699061295</v>
      </c>
      <c r="K113" s="19" t="s">
        <v>795</v>
      </c>
    </row>
    <row r="114" spans="1:11" s="20" customFormat="1" ht="41.25" customHeight="1" x14ac:dyDescent="0.2">
      <c r="A114" s="9" t="s">
        <v>12</v>
      </c>
      <c r="B114" s="9" t="s">
        <v>24</v>
      </c>
      <c r="C114" s="9" t="s">
        <v>44</v>
      </c>
      <c r="D114" s="16" t="s">
        <v>47</v>
      </c>
      <c r="E114" s="9" t="s">
        <v>48</v>
      </c>
      <c r="F114" s="16" t="s">
        <v>185</v>
      </c>
      <c r="G114" s="9" t="s">
        <v>489</v>
      </c>
      <c r="H114" s="18" t="s">
        <v>782</v>
      </c>
      <c r="I114" s="18">
        <v>1</v>
      </c>
      <c r="J114" s="18">
        <v>1</v>
      </c>
      <c r="K114" s="19" t="s">
        <v>795</v>
      </c>
    </row>
    <row r="115" spans="1:11" s="20" customFormat="1" ht="41.25" customHeight="1" x14ac:dyDescent="0.2">
      <c r="A115" s="9" t="s">
        <v>12</v>
      </c>
      <c r="B115" s="9" t="s">
        <v>24</v>
      </c>
      <c r="C115" s="9" t="s">
        <v>44</v>
      </c>
      <c r="D115" s="16" t="s">
        <v>47</v>
      </c>
      <c r="E115" s="9" t="s">
        <v>48</v>
      </c>
      <c r="F115" s="16" t="s">
        <v>186</v>
      </c>
      <c r="G115" s="9" t="s">
        <v>490</v>
      </c>
      <c r="H115" s="18" t="s">
        <v>782</v>
      </c>
      <c r="I115" s="18">
        <v>1</v>
      </c>
      <c r="J115" s="18">
        <v>1</v>
      </c>
      <c r="K115" s="19" t="s">
        <v>795</v>
      </c>
    </row>
    <row r="116" spans="1:11" s="20" customFormat="1" ht="41.25" customHeight="1" x14ac:dyDescent="0.2">
      <c r="A116" s="9" t="s">
        <v>12</v>
      </c>
      <c r="B116" s="9" t="s">
        <v>24</v>
      </c>
      <c r="C116" s="9" t="s">
        <v>44</v>
      </c>
      <c r="D116" s="16" t="s">
        <v>47</v>
      </c>
      <c r="E116" s="9" t="s">
        <v>48</v>
      </c>
      <c r="F116" s="16" t="s">
        <v>187</v>
      </c>
      <c r="G116" s="9" t="s">
        <v>491</v>
      </c>
      <c r="H116" s="18" t="s">
        <v>782</v>
      </c>
      <c r="I116" s="18">
        <v>1</v>
      </c>
      <c r="J116" s="18">
        <v>1</v>
      </c>
      <c r="K116" s="19" t="s">
        <v>795</v>
      </c>
    </row>
    <row r="117" spans="1:11" s="20" customFormat="1" ht="41.25" customHeight="1" x14ac:dyDescent="0.2">
      <c r="A117" s="9" t="s">
        <v>12</v>
      </c>
      <c r="B117" s="9" t="s">
        <v>24</v>
      </c>
      <c r="C117" s="9" t="s">
        <v>44</v>
      </c>
      <c r="D117" s="16" t="s">
        <v>47</v>
      </c>
      <c r="E117" s="9" t="s">
        <v>48</v>
      </c>
      <c r="F117" s="16" t="s">
        <v>188</v>
      </c>
      <c r="G117" s="9" t="s">
        <v>492</v>
      </c>
      <c r="H117" s="18" t="s">
        <v>781</v>
      </c>
      <c r="I117" s="18">
        <v>1</v>
      </c>
      <c r="J117" s="18">
        <v>0</v>
      </c>
      <c r="K117" s="19" t="s">
        <v>795</v>
      </c>
    </row>
    <row r="118" spans="1:11" s="20" customFormat="1" ht="41.25" customHeight="1" x14ac:dyDescent="0.2">
      <c r="A118" s="9" t="s">
        <v>12</v>
      </c>
      <c r="B118" s="9" t="s">
        <v>24</v>
      </c>
      <c r="C118" s="9" t="s">
        <v>44</v>
      </c>
      <c r="D118" s="16" t="s">
        <v>47</v>
      </c>
      <c r="E118" s="9" t="s">
        <v>48</v>
      </c>
      <c r="F118" s="16" t="s">
        <v>189</v>
      </c>
      <c r="G118" s="9" t="s">
        <v>493</v>
      </c>
      <c r="H118" s="18" t="s">
        <v>783</v>
      </c>
      <c r="I118" s="18">
        <v>1</v>
      </c>
      <c r="J118" s="18">
        <v>0.68728514665833296</v>
      </c>
      <c r="K118" s="19" t="s">
        <v>795</v>
      </c>
    </row>
    <row r="119" spans="1:11" s="20" customFormat="1" ht="41.25" customHeight="1" x14ac:dyDescent="0.2">
      <c r="A119" s="9" t="s">
        <v>12</v>
      </c>
      <c r="B119" s="9" t="s">
        <v>24</v>
      </c>
      <c r="C119" s="9" t="s">
        <v>44</v>
      </c>
      <c r="D119" s="16" t="s">
        <v>47</v>
      </c>
      <c r="E119" s="9" t="s">
        <v>48</v>
      </c>
      <c r="F119" s="16" t="s">
        <v>190</v>
      </c>
      <c r="G119" s="9" t="s">
        <v>494</v>
      </c>
      <c r="H119" s="18" t="s">
        <v>782</v>
      </c>
      <c r="I119" s="18">
        <v>1</v>
      </c>
      <c r="J119" s="18">
        <v>1</v>
      </c>
      <c r="K119" s="19" t="s">
        <v>795</v>
      </c>
    </row>
    <row r="120" spans="1:11" s="20" customFormat="1" ht="41.25" customHeight="1" x14ac:dyDescent="0.2">
      <c r="A120" s="9" t="s">
        <v>12</v>
      </c>
      <c r="B120" s="9" t="s">
        <v>24</v>
      </c>
      <c r="C120" s="9" t="s">
        <v>44</v>
      </c>
      <c r="D120" s="16" t="s">
        <v>47</v>
      </c>
      <c r="E120" s="9" t="s">
        <v>48</v>
      </c>
      <c r="F120" s="16" t="s">
        <v>191</v>
      </c>
      <c r="G120" s="9" t="s">
        <v>495</v>
      </c>
      <c r="H120" s="18" t="s">
        <v>782</v>
      </c>
      <c r="I120" s="18">
        <v>1</v>
      </c>
      <c r="J120" s="18">
        <v>1</v>
      </c>
      <c r="K120" s="19" t="s">
        <v>795</v>
      </c>
    </row>
    <row r="121" spans="1:11" s="20" customFormat="1" ht="41.25" customHeight="1" x14ac:dyDescent="0.2">
      <c r="A121" s="9" t="s">
        <v>12</v>
      </c>
      <c r="B121" s="9" t="s">
        <v>49</v>
      </c>
      <c r="C121" s="9" t="s">
        <v>50</v>
      </c>
      <c r="D121" s="16" t="s">
        <v>51</v>
      </c>
      <c r="E121" s="9" t="s">
        <v>52</v>
      </c>
      <c r="F121" s="16" t="s">
        <v>192</v>
      </c>
      <c r="G121" s="9" t="s">
        <v>496</v>
      </c>
      <c r="H121" s="18" t="s">
        <v>783</v>
      </c>
      <c r="I121" s="18">
        <v>0.2</v>
      </c>
      <c r="J121" s="18">
        <v>0.15850515463917525</v>
      </c>
      <c r="K121" s="19" t="s">
        <v>795</v>
      </c>
    </row>
    <row r="122" spans="1:11" s="20" customFormat="1" ht="41.25" customHeight="1" x14ac:dyDescent="0.2">
      <c r="A122" s="9" t="s">
        <v>12</v>
      </c>
      <c r="B122" s="9" t="s">
        <v>49</v>
      </c>
      <c r="C122" s="9" t="s">
        <v>50</v>
      </c>
      <c r="D122" s="16" t="s">
        <v>51</v>
      </c>
      <c r="E122" s="9" t="s">
        <v>52</v>
      </c>
      <c r="F122" s="16" t="s">
        <v>193</v>
      </c>
      <c r="G122" s="9" t="s">
        <v>497</v>
      </c>
      <c r="H122" s="18" t="s">
        <v>781</v>
      </c>
      <c r="I122" s="18">
        <v>0</v>
      </c>
      <c r="J122" s="18">
        <v>-0.56061259706643696</v>
      </c>
      <c r="K122" s="19" t="s">
        <v>795</v>
      </c>
    </row>
    <row r="123" spans="1:11" s="20" customFormat="1" ht="41.25" customHeight="1" x14ac:dyDescent="0.2">
      <c r="A123" s="9" t="s">
        <v>12</v>
      </c>
      <c r="B123" s="9" t="s">
        <v>49</v>
      </c>
      <c r="C123" s="9" t="s">
        <v>50</v>
      </c>
      <c r="D123" s="16" t="s">
        <v>51</v>
      </c>
      <c r="E123" s="9" t="s">
        <v>52</v>
      </c>
      <c r="F123" s="16" t="s">
        <v>194</v>
      </c>
      <c r="G123" s="9" t="s">
        <v>498</v>
      </c>
      <c r="H123" s="18" t="s">
        <v>782</v>
      </c>
      <c r="I123" s="18">
        <v>-0.5</v>
      </c>
      <c r="J123" s="18">
        <v>-0.4503105590062112</v>
      </c>
      <c r="K123" s="19" t="s">
        <v>795</v>
      </c>
    </row>
    <row r="124" spans="1:11" s="20" customFormat="1" ht="41.25" customHeight="1" x14ac:dyDescent="0.2">
      <c r="A124" s="9" t="s">
        <v>12</v>
      </c>
      <c r="B124" s="9" t="s">
        <v>49</v>
      </c>
      <c r="C124" s="9" t="s">
        <v>50</v>
      </c>
      <c r="D124" s="16" t="s">
        <v>51</v>
      </c>
      <c r="E124" s="9" t="s">
        <v>52</v>
      </c>
      <c r="F124" s="16" t="s">
        <v>195</v>
      </c>
      <c r="G124" s="9" t="s">
        <v>499</v>
      </c>
      <c r="H124" s="18" t="s">
        <v>782</v>
      </c>
      <c r="I124" s="18">
        <v>1</v>
      </c>
      <c r="J124" s="18">
        <v>1</v>
      </c>
      <c r="K124" s="19" t="s">
        <v>795</v>
      </c>
    </row>
    <row r="125" spans="1:11" s="20" customFormat="1" ht="41.25" customHeight="1" x14ac:dyDescent="0.2">
      <c r="A125" s="9" t="s">
        <v>12</v>
      </c>
      <c r="B125" s="9" t="s">
        <v>49</v>
      </c>
      <c r="C125" s="9" t="s">
        <v>50</v>
      </c>
      <c r="D125" s="16" t="s">
        <v>51</v>
      </c>
      <c r="E125" s="9" t="s">
        <v>52</v>
      </c>
      <c r="F125" s="16" t="s">
        <v>196</v>
      </c>
      <c r="G125" s="9" t="s">
        <v>500</v>
      </c>
      <c r="H125" s="18" t="s">
        <v>782</v>
      </c>
      <c r="I125" s="18">
        <v>1</v>
      </c>
      <c r="J125" s="18">
        <v>1</v>
      </c>
      <c r="K125" s="19" t="s">
        <v>795</v>
      </c>
    </row>
    <row r="126" spans="1:11" s="20" customFormat="1" ht="41.25" customHeight="1" x14ac:dyDescent="0.2">
      <c r="A126" s="9" t="s">
        <v>12</v>
      </c>
      <c r="B126" s="9" t="s">
        <v>49</v>
      </c>
      <c r="C126" s="9" t="s">
        <v>50</v>
      </c>
      <c r="D126" s="16" t="s">
        <v>51</v>
      </c>
      <c r="E126" s="9" t="s">
        <v>52</v>
      </c>
      <c r="F126" s="16" t="s">
        <v>197</v>
      </c>
      <c r="G126" s="9" t="s">
        <v>501</v>
      </c>
      <c r="H126" s="18" t="s">
        <v>783</v>
      </c>
      <c r="I126" s="18">
        <v>1</v>
      </c>
      <c r="J126" s="18">
        <v>0.61846207135434716</v>
      </c>
      <c r="K126" s="19" t="s">
        <v>795</v>
      </c>
    </row>
    <row r="127" spans="1:11" s="20" customFormat="1" ht="41.25" customHeight="1" x14ac:dyDescent="0.2">
      <c r="A127" s="9" t="s">
        <v>12</v>
      </c>
      <c r="B127" s="9" t="s">
        <v>49</v>
      </c>
      <c r="C127" s="9" t="s">
        <v>50</v>
      </c>
      <c r="D127" s="16" t="s">
        <v>51</v>
      </c>
      <c r="E127" s="9" t="s">
        <v>52</v>
      </c>
      <c r="F127" s="16" t="s">
        <v>198</v>
      </c>
      <c r="G127" s="9" t="s">
        <v>502</v>
      </c>
      <c r="H127" s="18" t="s">
        <v>782</v>
      </c>
      <c r="I127" s="18">
        <v>1</v>
      </c>
      <c r="J127" s="18">
        <v>1</v>
      </c>
      <c r="K127" s="19" t="s">
        <v>795</v>
      </c>
    </row>
    <row r="128" spans="1:11" s="20" customFormat="1" ht="41.25" customHeight="1" x14ac:dyDescent="0.2">
      <c r="A128" s="9" t="s">
        <v>12</v>
      </c>
      <c r="B128" s="9" t="s">
        <v>49</v>
      </c>
      <c r="C128" s="9" t="s">
        <v>50</v>
      </c>
      <c r="D128" s="16" t="s">
        <v>51</v>
      </c>
      <c r="E128" s="9" t="s">
        <v>52</v>
      </c>
      <c r="F128" s="16" t="s">
        <v>199</v>
      </c>
      <c r="G128" s="9" t="s">
        <v>503</v>
      </c>
      <c r="H128" s="18" t="s">
        <v>782</v>
      </c>
      <c r="I128" s="18">
        <v>1</v>
      </c>
      <c r="J128" s="18">
        <v>1</v>
      </c>
      <c r="K128" s="19" t="s">
        <v>795</v>
      </c>
    </row>
    <row r="129" spans="1:11" s="20" customFormat="1" ht="41.25" customHeight="1" x14ac:dyDescent="0.2">
      <c r="A129" s="9" t="s">
        <v>12</v>
      </c>
      <c r="B129" s="9" t="s">
        <v>49</v>
      </c>
      <c r="C129" s="9" t="s">
        <v>50</v>
      </c>
      <c r="D129" s="16" t="s">
        <v>51</v>
      </c>
      <c r="E129" s="9" t="s">
        <v>52</v>
      </c>
      <c r="F129" s="16" t="s">
        <v>200</v>
      </c>
      <c r="G129" s="9" t="s">
        <v>504</v>
      </c>
      <c r="H129" s="18" t="s">
        <v>783</v>
      </c>
      <c r="I129" s="18">
        <v>0</v>
      </c>
      <c r="J129" s="18">
        <f>-25.4780123536462%</f>
        <v>-0.25478012353646201</v>
      </c>
      <c r="K129" s="19" t="s">
        <v>795</v>
      </c>
    </row>
    <row r="130" spans="1:11" s="20" customFormat="1" ht="41.25" customHeight="1" x14ac:dyDescent="0.2">
      <c r="A130" s="9" t="s">
        <v>12</v>
      </c>
      <c r="B130" s="9" t="s">
        <v>49</v>
      </c>
      <c r="C130" s="9" t="s">
        <v>50</v>
      </c>
      <c r="D130" s="16" t="s">
        <v>51</v>
      </c>
      <c r="E130" s="9" t="s">
        <v>52</v>
      </c>
      <c r="F130" s="16" t="s">
        <v>201</v>
      </c>
      <c r="G130" s="9" t="s">
        <v>505</v>
      </c>
      <c r="H130" s="18" t="s">
        <v>782</v>
      </c>
      <c r="I130" s="18">
        <v>1</v>
      </c>
      <c r="J130" s="18">
        <v>0.90507673335160321</v>
      </c>
      <c r="K130" s="19" t="s">
        <v>795</v>
      </c>
    </row>
    <row r="131" spans="1:11" s="20" customFormat="1" ht="41.25" customHeight="1" x14ac:dyDescent="0.2">
      <c r="A131" s="9" t="s">
        <v>12</v>
      </c>
      <c r="B131" s="9" t="s">
        <v>49</v>
      </c>
      <c r="C131" s="9" t="s">
        <v>50</v>
      </c>
      <c r="D131" s="16" t="s">
        <v>51</v>
      </c>
      <c r="E131" s="9" t="s">
        <v>52</v>
      </c>
      <c r="F131" s="16" t="s">
        <v>202</v>
      </c>
      <c r="G131" s="9" t="s">
        <v>506</v>
      </c>
      <c r="H131" s="18" t="s">
        <v>782</v>
      </c>
      <c r="I131" s="18">
        <v>1</v>
      </c>
      <c r="J131" s="18">
        <v>1</v>
      </c>
      <c r="K131" s="19" t="s">
        <v>795</v>
      </c>
    </row>
    <row r="132" spans="1:11" s="20" customFormat="1" ht="41.25" customHeight="1" x14ac:dyDescent="0.2">
      <c r="A132" s="9" t="s">
        <v>12</v>
      </c>
      <c r="B132" s="9" t="s">
        <v>49</v>
      </c>
      <c r="C132" s="9" t="s">
        <v>50</v>
      </c>
      <c r="D132" s="16" t="s">
        <v>51</v>
      </c>
      <c r="E132" s="9" t="s">
        <v>52</v>
      </c>
      <c r="F132" s="16" t="s">
        <v>203</v>
      </c>
      <c r="G132" s="9" t="s">
        <v>507</v>
      </c>
      <c r="H132" s="18" t="s">
        <v>782</v>
      </c>
      <c r="I132" s="18">
        <v>1</v>
      </c>
      <c r="J132" s="18">
        <v>1</v>
      </c>
      <c r="K132" s="19" t="s">
        <v>795</v>
      </c>
    </row>
    <row r="133" spans="1:11" s="20" customFormat="1" ht="41.25" customHeight="1" x14ac:dyDescent="0.2">
      <c r="A133" s="9" t="s">
        <v>12</v>
      </c>
      <c r="B133" s="9" t="s">
        <v>49</v>
      </c>
      <c r="C133" s="9" t="s">
        <v>50</v>
      </c>
      <c r="D133" s="16" t="s">
        <v>51</v>
      </c>
      <c r="E133" s="9" t="s">
        <v>52</v>
      </c>
      <c r="F133" s="16" t="s">
        <v>204</v>
      </c>
      <c r="G133" s="9" t="s">
        <v>1395</v>
      </c>
      <c r="H133" s="18" t="s">
        <v>782</v>
      </c>
      <c r="I133" s="18">
        <v>0.09</v>
      </c>
      <c r="J133" s="18">
        <v>0.15819761129207377</v>
      </c>
      <c r="K133" s="19" t="s">
        <v>795</v>
      </c>
    </row>
    <row r="134" spans="1:11" s="20" customFormat="1" ht="41.25" customHeight="1" x14ac:dyDescent="0.2">
      <c r="A134" s="9" t="s">
        <v>12</v>
      </c>
      <c r="B134" s="9" t="s">
        <v>49</v>
      </c>
      <c r="C134" s="9" t="s">
        <v>50</v>
      </c>
      <c r="D134" s="16" t="s">
        <v>51</v>
      </c>
      <c r="E134" s="9" t="s">
        <v>52</v>
      </c>
      <c r="F134" s="16" t="s">
        <v>205</v>
      </c>
      <c r="G134" s="9" t="s">
        <v>508</v>
      </c>
      <c r="H134" s="18" t="s">
        <v>782</v>
      </c>
      <c r="I134" s="18">
        <v>1</v>
      </c>
      <c r="J134" s="18">
        <v>0.89135538954108862</v>
      </c>
      <c r="K134" s="19" t="s">
        <v>795</v>
      </c>
    </row>
    <row r="135" spans="1:11" s="20" customFormat="1" ht="41.25" customHeight="1" x14ac:dyDescent="0.2">
      <c r="A135" s="9" t="s">
        <v>12</v>
      </c>
      <c r="B135" s="9" t="s">
        <v>49</v>
      </c>
      <c r="C135" s="9" t="s">
        <v>50</v>
      </c>
      <c r="D135" s="16" t="s">
        <v>51</v>
      </c>
      <c r="E135" s="9" t="s">
        <v>52</v>
      </c>
      <c r="F135" s="16" t="s">
        <v>206</v>
      </c>
      <c r="G135" s="9" t="s">
        <v>509</v>
      </c>
      <c r="H135" s="18" t="s">
        <v>782</v>
      </c>
      <c r="I135" s="18">
        <v>1</v>
      </c>
      <c r="J135" s="18">
        <v>1</v>
      </c>
      <c r="K135" s="19" t="s">
        <v>795</v>
      </c>
    </row>
    <row r="136" spans="1:11" s="20" customFormat="1" ht="41.25" customHeight="1" x14ac:dyDescent="0.2">
      <c r="A136" s="9" t="s">
        <v>682</v>
      </c>
      <c r="B136" s="9" t="s">
        <v>686</v>
      </c>
      <c r="C136" s="9" t="s">
        <v>688</v>
      </c>
      <c r="D136" s="16" t="s">
        <v>695</v>
      </c>
      <c r="E136" s="9" t="s">
        <v>703</v>
      </c>
      <c r="F136" s="16" t="s">
        <v>721</v>
      </c>
      <c r="G136" s="9" t="s">
        <v>766</v>
      </c>
      <c r="H136" s="18" t="s">
        <v>783</v>
      </c>
      <c r="I136" s="18">
        <v>1</v>
      </c>
      <c r="J136" s="18">
        <v>0.66666666666666663</v>
      </c>
      <c r="K136" s="19" t="s">
        <v>796</v>
      </c>
    </row>
    <row r="137" spans="1:11" s="20" customFormat="1" ht="41.25" customHeight="1" x14ac:dyDescent="0.2">
      <c r="A137" s="9" t="s">
        <v>682</v>
      </c>
      <c r="B137" s="9" t="s">
        <v>686</v>
      </c>
      <c r="C137" s="9" t="s">
        <v>688</v>
      </c>
      <c r="D137" s="16" t="s">
        <v>695</v>
      </c>
      <c r="E137" s="9" t="s">
        <v>703</v>
      </c>
      <c r="F137" s="16" t="s">
        <v>722</v>
      </c>
      <c r="G137" s="9" t="s">
        <v>766</v>
      </c>
      <c r="H137" s="18" t="s">
        <v>783</v>
      </c>
      <c r="I137" s="18">
        <v>1</v>
      </c>
      <c r="J137" s="18">
        <v>0.66666666666666663</v>
      </c>
      <c r="K137" s="19" t="s">
        <v>796</v>
      </c>
    </row>
    <row r="138" spans="1:11" s="20" customFormat="1" ht="41.25" customHeight="1" x14ac:dyDescent="0.2">
      <c r="A138" s="9" t="s">
        <v>682</v>
      </c>
      <c r="B138" s="9" t="s">
        <v>686</v>
      </c>
      <c r="C138" s="9" t="s">
        <v>688</v>
      </c>
      <c r="D138" s="16" t="s">
        <v>695</v>
      </c>
      <c r="E138" s="9" t="s">
        <v>703</v>
      </c>
      <c r="F138" s="16" t="s">
        <v>723</v>
      </c>
      <c r="G138" s="9" t="s">
        <v>766</v>
      </c>
      <c r="H138" s="18" t="s">
        <v>783</v>
      </c>
      <c r="I138" s="18">
        <v>1</v>
      </c>
      <c r="J138" s="18">
        <v>0.66666666666666663</v>
      </c>
      <c r="K138" s="19" t="s">
        <v>796</v>
      </c>
    </row>
    <row r="139" spans="1:11" s="20" customFormat="1" ht="41.25" customHeight="1" x14ac:dyDescent="0.2">
      <c r="A139" s="9" t="s">
        <v>682</v>
      </c>
      <c r="B139" s="9" t="s">
        <v>686</v>
      </c>
      <c r="C139" s="9" t="s">
        <v>688</v>
      </c>
      <c r="D139" s="16" t="s">
        <v>695</v>
      </c>
      <c r="E139" s="9" t="s">
        <v>703</v>
      </c>
      <c r="F139" s="16" t="s">
        <v>724</v>
      </c>
      <c r="G139" s="9" t="s">
        <v>767</v>
      </c>
      <c r="H139" s="18" t="s">
        <v>781</v>
      </c>
      <c r="I139" s="18">
        <v>1</v>
      </c>
      <c r="J139" s="18">
        <v>0.33333333333333331</v>
      </c>
      <c r="K139" s="19" t="s">
        <v>796</v>
      </c>
    </row>
    <row r="140" spans="1:11" s="20" customFormat="1" ht="41.25" customHeight="1" x14ac:dyDescent="0.2">
      <c r="A140" s="9" t="s">
        <v>682</v>
      </c>
      <c r="B140" s="9" t="s">
        <v>686</v>
      </c>
      <c r="C140" s="9" t="s">
        <v>688</v>
      </c>
      <c r="D140" s="16" t="s">
        <v>695</v>
      </c>
      <c r="E140" s="9" t="s">
        <v>703</v>
      </c>
      <c r="F140" s="16" t="s">
        <v>725</v>
      </c>
      <c r="G140" s="9" t="s">
        <v>766</v>
      </c>
      <c r="H140" s="18" t="s">
        <v>781</v>
      </c>
      <c r="I140" s="18">
        <v>1</v>
      </c>
      <c r="J140" s="18">
        <v>0.33333333333333331</v>
      </c>
      <c r="K140" s="19" t="s">
        <v>796</v>
      </c>
    </row>
    <row r="141" spans="1:11" s="20" customFormat="1" ht="41.25" customHeight="1" x14ac:dyDescent="0.2">
      <c r="A141" s="9" t="s">
        <v>682</v>
      </c>
      <c r="B141" s="9" t="s">
        <v>686</v>
      </c>
      <c r="C141" s="9" t="s">
        <v>688</v>
      </c>
      <c r="D141" s="16" t="s">
        <v>695</v>
      </c>
      <c r="E141" s="9" t="s">
        <v>703</v>
      </c>
      <c r="F141" s="16" t="s">
        <v>726</v>
      </c>
      <c r="G141" s="9" t="s">
        <v>803</v>
      </c>
      <c r="H141" s="18" t="s">
        <v>782</v>
      </c>
      <c r="I141" s="18">
        <v>1</v>
      </c>
      <c r="J141" s="18">
        <v>1</v>
      </c>
      <c r="K141" s="19" t="s">
        <v>796</v>
      </c>
    </row>
    <row r="142" spans="1:11" s="20" customFormat="1" ht="41.25" customHeight="1" x14ac:dyDescent="0.2">
      <c r="A142" s="9" t="s">
        <v>682</v>
      </c>
      <c r="B142" s="9" t="s">
        <v>686</v>
      </c>
      <c r="C142" s="9" t="s">
        <v>688</v>
      </c>
      <c r="D142" s="16" t="s">
        <v>695</v>
      </c>
      <c r="E142" s="9" t="s">
        <v>703</v>
      </c>
      <c r="F142" s="16" t="s">
        <v>727</v>
      </c>
      <c r="G142" s="9" t="s">
        <v>766</v>
      </c>
      <c r="H142" s="18" t="s">
        <v>782</v>
      </c>
      <c r="I142" s="18">
        <v>1</v>
      </c>
      <c r="J142" s="18">
        <v>1</v>
      </c>
      <c r="K142" s="19" t="s">
        <v>796</v>
      </c>
    </row>
    <row r="143" spans="1:11" s="20" customFormat="1" ht="41.25" customHeight="1" x14ac:dyDescent="0.2">
      <c r="A143" s="9" t="s">
        <v>682</v>
      </c>
      <c r="B143" s="9" t="s">
        <v>686</v>
      </c>
      <c r="C143" s="9" t="s">
        <v>688</v>
      </c>
      <c r="D143" s="16" t="s">
        <v>695</v>
      </c>
      <c r="E143" s="9" t="s">
        <v>703</v>
      </c>
      <c r="F143" s="16" t="s">
        <v>728</v>
      </c>
      <c r="G143" s="9" t="s">
        <v>804</v>
      </c>
      <c r="H143" s="18" t="s">
        <v>783</v>
      </c>
      <c r="I143" s="18">
        <v>1</v>
      </c>
      <c r="J143" s="18">
        <v>0.66666666666666663</v>
      </c>
      <c r="K143" s="19" t="s">
        <v>796</v>
      </c>
    </row>
    <row r="144" spans="1:11" s="20" customFormat="1" ht="41.25" customHeight="1" x14ac:dyDescent="0.2">
      <c r="A144" s="9" t="s">
        <v>682</v>
      </c>
      <c r="B144" s="9" t="s">
        <v>686</v>
      </c>
      <c r="C144" s="9" t="s">
        <v>689</v>
      </c>
      <c r="D144" s="16" t="s">
        <v>696</v>
      </c>
      <c r="E144" s="9" t="s">
        <v>704</v>
      </c>
      <c r="F144" s="16" t="s">
        <v>729</v>
      </c>
      <c r="G144" s="9" t="s">
        <v>768</v>
      </c>
      <c r="H144" s="18" t="s">
        <v>781</v>
      </c>
      <c r="I144" s="18">
        <v>1</v>
      </c>
      <c r="J144" s="18">
        <v>0.35999999992800003</v>
      </c>
      <c r="K144" s="19" t="s">
        <v>796</v>
      </c>
    </row>
    <row r="145" spans="1:11" s="20" customFormat="1" ht="41.25" customHeight="1" x14ac:dyDescent="0.2">
      <c r="A145" s="9" t="s">
        <v>682</v>
      </c>
      <c r="B145" s="9" t="s">
        <v>686</v>
      </c>
      <c r="C145" s="9" t="s">
        <v>689</v>
      </c>
      <c r="D145" s="16" t="s">
        <v>696</v>
      </c>
      <c r="E145" s="9" t="s">
        <v>704</v>
      </c>
      <c r="F145" s="16" t="s">
        <v>730</v>
      </c>
      <c r="G145" s="9" t="s">
        <v>1396</v>
      </c>
      <c r="H145" s="18" t="s">
        <v>781</v>
      </c>
      <c r="I145" s="18">
        <v>1</v>
      </c>
      <c r="J145" s="18">
        <v>0.35999999992800003</v>
      </c>
      <c r="K145" s="19" t="s">
        <v>796</v>
      </c>
    </row>
    <row r="146" spans="1:11" s="20" customFormat="1" ht="41.25" customHeight="1" x14ac:dyDescent="0.2">
      <c r="A146" s="9" t="s">
        <v>682</v>
      </c>
      <c r="B146" s="9" t="s">
        <v>686</v>
      </c>
      <c r="C146" s="9" t="s">
        <v>689</v>
      </c>
      <c r="D146" s="16" t="s">
        <v>696</v>
      </c>
      <c r="E146" s="9" t="s">
        <v>704</v>
      </c>
      <c r="F146" s="16" t="s">
        <v>731</v>
      </c>
      <c r="G146" s="9" t="s">
        <v>769</v>
      </c>
      <c r="H146" s="18" t="s">
        <v>781</v>
      </c>
      <c r="I146" s="18">
        <v>1</v>
      </c>
      <c r="J146" s="18">
        <v>0</v>
      </c>
      <c r="K146" s="19" t="s">
        <v>796</v>
      </c>
    </row>
    <row r="147" spans="1:11" s="20" customFormat="1" ht="41.25" customHeight="1" x14ac:dyDescent="0.2">
      <c r="A147" s="9" t="s">
        <v>682</v>
      </c>
      <c r="B147" s="9" t="s">
        <v>686</v>
      </c>
      <c r="C147" s="9" t="s">
        <v>689</v>
      </c>
      <c r="D147" s="16" t="s">
        <v>696</v>
      </c>
      <c r="E147" s="9" t="s">
        <v>704</v>
      </c>
      <c r="F147" s="16" t="s">
        <v>732</v>
      </c>
      <c r="G147" s="9" t="s">
        <v>769</v>
      </c>
      <c r="H147" s="18" t="s">
        <v>781</v>
      </c>
      <c r="I147" s="18">
        <v>1</v>
      </c>
      <c r="J147" s="18">
        <v>0</v>
      </c>
      <c r="K147" s="19" t="s">
        <v>796</v>
      </c>
    </row>
    <row r="148" spans="1:11" s="20" customFormat="1" ht="41.25" customHeight="1" x14ac:dyDescent="0.2">
      <c r="A148" s="9" t="s">
        <v>682</v>
      </c>
      <c r="B148" s="9" t="s">
        <v>686</v>
      </c>
      <c r="C148" s="9" t="s">
        <v>689</v>
      </c>
      <c r="D148" s="16" t="s">
        <v>696</v>
      </c>
      <c r="E148" s="9" t="s">
        <v>704</v>
      </c>
      <c r="F148" s="16" t="s">
        <v>733</v>
      </c>
      <c r="G148" s="9" t="s">
        <v>769</v>
      </c>
      <c r="H148" s="18" t="s">
        <v>781</v>
      </c>
      <c r="I148" s="18">
        <v>1</v>
      </c>
      <c r="J148" s="18">
        <v>0</v>
      </c>
      <c r="K148" s="19" t="s">
        <v>796</v>
      </c>
    </row>
    <row r="149" spans="1:11" s="20" customFormat="1" ht="41.25" customHeight="1" x14ac:dyDescent="0.2">
      <c r="A149" s="9" t="s">
        <v>682</v>
      </c>
      <c r="B149" s="9" t="s">
        <v>686</v>
      </c>
      <c r="C149" s="9" t="s">
        <v>689</v>
      </c>
      <c r="D149" s="16" t="s">
        <v>696</v>
      </c>
      <c r="E149" s="9" t="s">
        <v>704</v>
      </c>
      <c r="F149" s="16" t="s">
        <v>734</v>
      </c>
      <c r="G149" s="9" t="s">
        <v>768</v>
      </c>
      <c r="H149" s="18" t="s">
        <v>781</v>
      </c>
      <c r="I149" s="18">
        <v>1</v>
      </c>
      <c r="J149" s="18">
        <v>0.35999999992800003</v>
      </c>
      <c r="K149" s="19" t="s">
        <v>796</v>
      </c>
    </row>
    <row r="150" spans="1:11" s="20" customFormat="1" ht="41.25" customHeight="1" x14ac:dyDescent="0.2">
      <c r="A150" s="9" t="s">
        <v>682</v>
      </c>
      <c r="B150" s="9" t="s">
        <v>686</v>
      </c>
      <c r="C150" s="9" t="s">
        <v>689</v>
      </c>
      <c r="D150" s="16" t="s">
        <v>696</v>
      </c>
      <c r="E150" s="9" t="s">
        <v>704</v>
      </c>
      <c r="F150" s="16" t="s">
        <v>735</v>
      </c>
      <c r="G150" s="9" t="s">
        <v>770</v>
      </c>
      <c r="H150" s="16" t="s">
        <v>782</v>
      </c>
      <c r="I150" s="18">
        <v>1</v>
      </c>
      <c r="J150" s="21">
        <v>1</v>
      </c>
      <c r="K150" s="19" t="s">
        <v>796</v>
      </c>
    </row>
    <row r="151" spans="1:11" s="20" customFormat="1" ht="41.25" customHeight="1" x14ac:dyDescent="0.2">
      <c r="A151" s="9" t="s">
        <v>682</v>
      </c>
      <c r="B151" s="9" t="s">
        <v>686</v>
      </c>
      <c r="C151" s="9" t="s">
        <v>689</v>
      </c>
      <c r="D151" s="16" t="s">
        <v>696</v>
      </c>
      <c r="E151" s="9" t="s">
        <v>704</v>
      </c>
      <c r="F151" s="16" t="s">
        <v>736</v>
      </c>
      <c r="G151" s="9" t="s">
        <v>769</v>
      </c>
      <c r="H151" s="16" t="s">
        <v>781</v>
      </c>
      <c r="I151" s="18">
        <v>1</v>
      </c>
      <c r="J151" s="21">
        <v>0</v>
      </c>
      <c r="K151" s="19" t="s">
        <v>796</v>
      </c>
    </row>
    <row r="152" spans="1:11" s="20" customFormat="1" ht="41.25" customHeight="1" x14ac:dyDescent="0.2">
      <c r="A152" s="9" t="s">
        <v>682</v>
      </c>
      <c r="B152" s="9" t="s">
        <v>686</v>
      </c>
      <c r="C152" s="9" t="s">
        <v>690</v>
      </c>
      <c r="D152" s="16" t="s">
        <v>697</v>
      </c>
      <c r="E152" s="9" t="s">
        <v>705</v>
      </c>
      <c r="F152" s="16" t="s">
        <v>737</v>
      </c>
      <c r="G152" s="9" t="s">
        <v>771</v>
      </c>
      <c r="H152" s="16" t="s">
        <v>782</v>
      </c>
      <c r="I152" s="18">
        <v>1</v>
      </c>
      <c r="J152" s="21">
        <v>1</v>
      </c>
      <c r="K152" s="19" t="s">
        <v>796</v>
      </c>
    </row>
    <row r="153" spans="1:11" s="20" customFormat="1" ht="41.25" customHeight="1" x14ac:dyDescent="0.2">
      <c r="A153" s="9" t="s">
        <v>682</v>
      </c>
      <c r="B153" s="9" t="s">
        <v>686</v>
      </c>
      <c r="C153" s="9" t="s">
        <v>690</v>
      </c>
      <c r="D153" s="16" t="s">
        <v>697</v>
      </c>
      <c r="E153" s="9" t="s">
        <v>705</v>
      </c>
      <c r="F153" s="16" t="s">
        <v>738</v>
      </c>
      <c r="G153" s="9" t="s">
        <v>772</v>
      </c>
      <c r="H153" s="16" t="s">
        <v>782</v>
      </c>
      <c r="I153" s="18">
        <v>1</v>
      </c>
      <c r="J153" s="21">
        <v>1</v>
      </c>
      <c r="K153" s="19" t="s">
        <v>796</v>
      </c>
    </row>
    <row r="154" spans="1:11" s="20" customFormat="1" ht="41.25" customHeight="1" x14ac:dyDescent="0.2">
      <c r="A154" s="9" t="s">
        <v>682</v>
      </c>
      <c r="B154" s="9" t="s">
        <v>686</v>
      </c>
      <c r="C154" s="9" t="s">
        <v>690</v>
      </c>
      <c r="D154" s="16" t="s">
        <v>697</v>
      </c>
      <c r="E154" s="9" t="s">
        <v>705</v>
      </c>
      <c r="F154" s="16" t="s">
        <v>739</v>
      </c>
      <c r="G154" s="9" t="s">
        <v>773</v>
      </c>
      <c r="H154" s="16" t="s">
        <v>782</v>
      </c>
      <c r="I154" s="18">
        <v>1</v>
      </c>
      <c r="J154" s="21">
        <v>1</v>
      </c>
      <c r="K154" s="19" t="s">
        <v>796</v>
      </c>
    </row>
    <row r="155" spans="1:11" s="20" customFormat="1" ht="41.25" customHeight="1" x14ac:dyDescent="0.2">
      <c r="A155" s="9" t="s">
        <v>682</v>
      </c>
      <c r="B155" s="9" t="s">
        <v>686</v>
      </c>
      <c r="C155" s="9" t="s">
        <v>690</v>
      </c>
      <c r="D155" s="16" t="s">
        <v>697</v>
      </c>
      <c r="E155" s="9" t="s">
        <v>705</v>
      </c>
      <c r="F155" s="16" t="s">
        <v>740</v>
      </c>
      <c r="G155" s="9" t="s">
        <v>773</v>
      </c>
      <c r="H155" s="16" t="s">
        <v>782</v>
      </c>
      <c r="I155" s="18">
        <v>1</v>
      </c>
      <c r="J155" s="21">
        <v>1</v>
      </c>
      <c r="K155" s="19" t="s">
        <v>796</v>
      </c>
    </row>
    <row r="156" spans="1:11" s="20" customFormat="1" ht="41.25" customHeight="1" x14ac:dyDescent="0.2">
      <c r="A156" s="9" t="s">
        <v>682</v>
      </c>
      <c r="B156" s="9" t="s">
        <v>686</v>
      </c>
      <c r="C156" s="9" t="s">
        <v>690</v>
      </c>
      <c r="D156" s="16" t="s">
        <v>697</v>
      </c>
      <c r="E156" s="9" t="s">
        <v>705</v>
      </c>
      <c r="F156" s="16" t="s">
        <v>741</v>
      </c>
      <c r="G156" s="9" t="s">
        <v>774</v>
      </c>
      <c r="H156" s="16" t="s">
        <v>781</v>
      </c>
      <c r="I156" s="18">
        <v>1</v>
      </c>
      <c r="J156" s="21">
        <v>0.34377148571785743</v>
      </c>
      <c r="K156" s="19" t="s">
        <v>796</v>
      </c>
    </row>
    <row r="157" spans="1:11" s="20" customFormat="1" ht="41.25" customHeight="1" x14ac:dyDescent="0.2">
      <c r="A157" s="9" t="s">
        <v>682</v>
      </c>
      <c r="B157" s="9" t="s">
        <v>686</v>
      </c>
      <c r="C157" s="9" t="s">
        <v>690</v>
      </c>
      <c r="D157" s="16" t="s">
        <v>697</v>
      </c>
      <c r="E157" s="9" t="s">
        <v>705</v>
      </c>
      <c r="F157" s="16" t="s">
        <v>742</v>
      </c>
      <c r="G157" s="9" t="s">
        <v>775</v>
      </c>
      <c r="H157" s="16" t="s">
        <v>781</v>
      </c>
      <c r="I157" s="18">
        <v>1</v>
      </c>
      <c r="J157" s="21">
        <v>0</v>
      </c>
      <c r="K157" s="19" t="s">
        <v>796</v>
      </c>
    </row>
    <row r="158" spans="1:11" s="20" customFormat="1" ht="41.25" customHeight="1" x14ac:dyDescent="0.2">
      <c r="A158" s="9" t="s">
        <v>682</v>
      </c>
      <c r="B158" s="9" t="s">
        <v>686</v>
      </c>
      <c r="C158" s="9" t="s">
        <v>690</v>
      </c>
      <c r="D158" s="16" t="s">
        <v>697</v>
      </c>
      <c r="E158" s="9" t="s">
        <v>705</v>
      </c>
      <c r="F158" s="16" t="s">
        <v>743</v>
      </c>
      <c r="G158" s="9" t="s">
        <v>516</v>
      </c>
      <c r="H158" s="16" t="s">
        <v>782</v>
      </c>
      <c r="I158" s="18">
        <v>1</v>
      </c>
      <c r="J158" s="21">
        <v>1</v>
      </c>
      <c r="K158" s="19" t="s">
        <v>796</v>
      </c>
    </row>
    <row r="159" spans="1:11" s="20" customFormat="1" ht="41.25" customHeight="1" x14ac:dyDescent="0.2">
      <c r="A159" s="9" t="s">
        <v>682</v>
      </c>
      <c r="B159" s="9" t="s">
        <v>686</v>
      </c>
      <c r="C159" s="9" t="s">
        <v>690</v>
      </c>
      <c r="D159" s="16" t="s">
        <v>697</v>
      </c>
      <c r="E159" s="9" t="s">
        <v>705</v>
      </c>
      <c r="F159" s="16" t="s">
        <v>744</v>
      </c>
      <c r="G159" s="9" t="s">
        <v>1397</v>
      </c>
      <c r="H159" s="16" t="s">
        <v>782</v>
      </c>
      <c r="I159" s="18">
        <v>1</v>
      </c>
      <c r="J159" s="21">
        <v>1</v>
      </c>
      <c r="K159" s="19" t="s">
        <v>796</v>
      </c>
    </row>
    <row r="160" spans="1:11" s="20" customFormat="1" ht="41.25" customHeight="1" x14ac:dyDescent="0.2">
      <c r="A160" s="9" t="s">
        <v>682</v>
      </c>
      <c r="B160" s="9" t="s">
        <v>686</v>
      </c>
      <c r="C160" s="9" t="s">
        <v>691</v>
      </c>
      <c r="D160" s="16" t="s">
        <v>698</v>
      </c>
      <c r="E160" s="9" t="s">
        <v>706</v>
      </c>
      <c r="F160" s="16" t="s">
        <v>745</v>
      </c>
      <c r="G160" s="9" t="s">
        <v>772</v>
      </c>
      <c r="H160" s="16" t="s">
        <v>781</v>
      </c>
      <c r="I160" s="18">
        <v>1</v>
      </c>
      <c r="J160" s="21">
        <v>0.48048048048048048</v>
      </c>
      <c r="K160" s="19" t="s">
        <v>796</v>
      </c>
    </row>
    <row r="161" spans="1:11" s="20" customFormat="1" ht="41.25" customHeight="1" x14ac:dyDescent="0.2">
      <c r="A161" s="9" t="s">
        <v>682</v>
      </c>
      <c r="B161" s="9" t="s">
        <v>686</v>
      </c>
      <c r="C161" s="9" t="s">
        <v>691</v>
      </c>
      <c r="D161" s="16" t="s">
        <v>698</v>
      </c>
      <c r="E161" s="9" t="s">
        <v>706</v>
      </c>
      <c r="F161" s="16" t="s">
        <v>746</v>
      </c>
      <c r="G161" s="9" t="s">
        <v>1398</v>
      </c>
      <c r="H161" s="16" t="s">
        <v>781</v>
      </c>
      <c r="I161" s="18">
        <v>1</v>
      </c>
      <c r="J161" s="21">
        <v>0.35999999999280002</v>
      </c>
      <c r="K161" s="19" t="s">
        <v>796</v>
      </c>
    </row>
    <row r="162" spans="1:11" s="20" customFormat="1" ht="41.25" customHeight="1" x14ac:dyDescent="0.2">
      <c r="A162" s="9" t="s">
        <v>682</v>
      </c>
      <c r="B162" s="9" t="s">
        <v>686</v>
      </c>
      <c r="C162" s="9" t="s">
        <v>691</v>
      </c>
      <c r="D162" s="16" t="s">
        <v>698</v>
      </c>
      <c r="E162" s="9" t="s">
        <v>706</v>
      </c>
      <c r="F162" s="16" t="s">
        <v>747</v>
      </c>
      <c r="G162" s="9" t="s">
        <v>1399</v>
      </c>
      <c r="H162" s="16" t="s">
        <v>781</v>
      </c>
      <c r="I162" s="18">
        <v>1</v>
      </c>
      <c r="J162" s="21">
        <v>0</v>
      </c>
      <c r="K162" s="19" t="s">
        <v>796</v>
      </c>
    </row>
    <row r="163" spans="1:11" s="20" customFormat="1" ht="41.25" customHeight="1" x14ac:dyDescent="0.2">
      <c r="A163" s="9" t="s">
        <v>682</v>
      </c>
      <c r="B163" s="9" t="s">
        <v>686</v>
      </c>
      <c r="C163" s="9" t="s">
        <v>691</v>
      </c>
      <c r="D163" s="16" t="s">
        <v>698</v>
      </c>
      <c r="E163" s="9" t="s">
        <v>706</v>
      </c>
      <c r="F163" s="16" t="s">
        <v>748</v>
      </c>
      <c r="G163" s="9" t="s">
        <v>776</v>
      </c>
      <c r="H163" s="16" t="s">
        <v>781</v>
      </c>
      <c r="I163" s="18">
        <v>0.5</v>
      </c>
      <c r="J163" s="21">
        <v>0</v>
      </c>
      <c r="K163" s="19" t="s">
        <v>796</v>
      </c>
    </row>
    <row r="164" spans="1:11" s="20" customFormat="1" ht="41.25" customHeight="1" x14ac:dyDescent="0.2">
      <c r="A164" s="9" t="s">
        <v>682</v>
      </c>
      <c r="B164" s="9" t="s">
        <v>686</v>
      </c>
      <c r="C164" s="9" t="s">
        <v>691</v>
      </c>
      <c r="D164" s="16" t="s">
        <v>698</v>
      </c>
      <c r="E164" s="9" t="s">
        <v>706</v>
      </c>
      <c r="F164" s="16" t="s">
        <v>749</v>
      </c>
      <c r="G164" s="9" t="s">
        <v>777</v>
      </c>
      <c r="H164" s="16" t="s">
        <v>781</v>
      </c>
      <c r="I164" s="18">
        <v>1</v>
      </c>
      <c r="J164" s="21">
        <v>0</v>
      </c>
      <c r="K164" s="19" t="s">
        <v>796</v>
      </c>
    </row>
    <row r="165" spans="1:11" s="20" customFormat="1" ht="41.25" customHeight="1" x14ac:dyDescent="0.2">
      <c r="A165" s="9" t="s">
        <v>682</v>
      </c>
      <c r="B165" s="9" t="s">
        <v>686</v>
      </c>
      <c r="C165" s="9" t="s">
        <v>691</v>
      </c>
      <c r="D165" s="16" t="s">
        <v>698</v>
      </c>
      <c r="E165" s="9" t="s">
        <v>706</v>
      </c>
      <c r="F165" s="16" t="s">
        <v>750</v>
      </c>
      <c r="G165" s="9" t="s">
        <v>1400</v>
      </c>
      <c r="H165" s="16" t="s">
        <v>781</v>
      </c>
      <c r="I165" s="18">
        <v>1</v>
      </c>
      <c r="J165" s="21">
        <v>0</v>
      </c>
      <c r="K165" s="19" t="s">
        <v>796</v>
      </c>
    </row>
    <row r="166" spans="1:11" s="20" customFormat="1" ht="41.25" customHeight="1" x14ac:dyDescent="0.2">
      <c r="A166" s="9" t="s">
        <v>682</v>
      </c>
      <c r="B166" s="9" t="s">
        <v>686</v>
      </c>
      <c r="C166" s="9" t="s">
        <v>691</v>
      </c>
      <c r="D166" s="16" t="s">
        <v>698</v>
      </c>
      <c r="E166" s="9" t="s">
        <v>706</v>
      </c>
      <c r="F166" s="16" t="s">
        <v>751</v>
      </c>
      <c r="G166" s="9" t="s">
        <v>778</v>
      </c>
      <c r="H166" s="16" t="s">
        <v>782</v>
      </c>
      <c r="I166" s="18">
        <v>1</v>
      </c>
      <c r="J166" s="21">
        <v>1</v>
      </c>
      <c r="K166" s="19" t="s">
        <v>796</v>
      </c>
    </row>
    <row r="167" spans="1:11" s="20" customFormat="1" ht="41.25" customHeight="1" x14ac:dyDescent="0.2">
      <c r="A167" s="9" t="s">
        <v>682</v>
      </c>
      <c r="B167" s="9" t="s">
        <v>686</v>
      </c>
      <c r="C167" s="9" t="s">
        <v>691</v>
      </c>
      <c r="D167" s="16" t="s">
        <v>698</v>
      </c>
      <c r="E167" s="9" t="s">
        <v>706</v>
      </c>
      <c r="F167" s="16" t="s">
        <v>752</v>
      </c>
      <c r="G167" s="9" t="s">
        <v>1401</v>
      </c>
      <c r="H167" s="16" t="s">
        <v>781</v>
      </c>
      <c r="I167" s="18">
        <v>1</v>
      </c>
      <c r="J167" s="21">
        <v>0</v>
      </c>
      <c r="K167" s="19" t="s">
        <v>796</v>
      </c>
    </row>
    <row r="168" spans="1:11" s="20" customFormat="1" ht="41.25" customHeight="1" x14ac:dyDescent="0.2">
      <c r="A168" s="9" t="s">
        <v>13</v>
      </c>
      <c r="B168" s="9" t="s">
        <v>53</v>
      </c>
      <c r="C168" s="9" t="s">
        <v>54</v>
      </c>
      <c r="D168" s="16" t="s">
        <v>55</v>
      </c>
      <c r="E168" s="9" t="s">
        <v>56</v>
      </c>
      <c r="F168" s="16" t="s">
        <v>207</v>
      </c>
      <c r="G168" s="9" t="s">
        <v>510</v>
      </c>
      <c r="H168" s="16" t="s">
        <v>781</v>
      </c>
      <c r="I168" s="18">
        <v>0.5</v>
      </c>
      <c r="J168" s="21">
        <v>1.1532778449783829E-2</v>
      </c>
      <c r="K168" s="19" t="s">
        <v>797</v>
      </c>
    </row>
    <row r="169" spans="1:11" s="20" customFormat="1" ht="41.25" customHeight="1" x14ac:dyDescent="0.2">
      <c r="A169" s="9" t="s">
        <v>13</v>
      </c>
      <c r="B169" s="9" t="s">
        <v>53</v>
      </c>
      <c r="C169" s="9" t="s">
        <v>54</v>
      </c>
      <c r="D169" s="16" t="s">
        <v>55</v>
      </c>
      <c r="E169" s="9" t="s">
        <v>56</v>
      </c>
      <c r="F169" s="16" t="s">
        <v>208</v>
      </c>
      <c r="G169" s="9" t="s">
        <v>511</v>
      </c>
      <c r="H169" s="16" t="s">
        <v>782</v>
      </c>
      <c r="I169" s="18">
        <v>1</v>
      </c>
      <c r="J169" s="21">
        <v>1</v>
      </c>
      <c r="K169" s="19" t="s">
        <v>797</v>
      </c>
    </row>
    <row r="170" spans="1:11" s="20" customFormat="1" ht="41.25" customHeight="1" x14ac:dyDescent="0.2">
      <c r="A170" s="9" t="s">
        <v>13</v>
      </c>
      <c r="B170" s="9" t="s">
        <v>53</v>
      </c>
      <c r="C170" s="9" t="s">
        <v>54</v>
      </c>
      <c r="D170" s="16" t="s">
        <v>55</v>
      </c>
      <c r="E170" s="9" t="s">
        <v>56</v>
      </c>
      <c r="F170" s="16" t="s">
        <v>209</v>
      </c>
      <c r="G170" s="9" t="s">
        <v>512</v>
      </c>
      <c r="H170" s="16" t="s">
        <v>782</v>
      </c>
      <c r="I170" s="18">
        <v>0.5</v>
      </c>
      <c r="J170" s="21">
        <v>1</v>
      </c>
      <c r="K170" s="19" t="s">
        <v>797</v>
      </c>
    </row>
    <row r="171" spans="1:11" s="20" customFormat="1" ht="41.25" customHeight="1" x14ac:dyDescent="0.2">
      <c r="A171" s="9" t="s">
        <v>13</v>
      </c>
      <c r="B171" s="9" t="s">
        <v>53</v>
      </c>
      <c r="C171" s="9" t="s">
        <v>54</v>
      </c>
      <c r="D171" s="16" t="s">
        <v>55</v>
      </c>
      <c r="E171" s="9" t="s">
        <v>56</v>
      </c>
      <c r="F171" s="16" t="s">
        <v>210</v>
      </c>
      <c r="G171" s="9" t="s">
        <v>513</v>
      </c>
      <c r="H171" s="16" t="s">
        <v>782</v>
      </c>
      <c r="I171" s="18">
        <v>1</v>
      </c>
      <c r="J171" s="21">
        <v>1</v>
      </c>
      <c r="K171" s="19" t="s">
        <v>797</v>
      </c>
    </row>
    <row r="172" spans="1:11" s="20" customFormat="1" ht="41.25" customHeight="1" x14ac:dyDescent="0.2">
      <c r="A172" s="9" t="s">
        <v>13</v>
      </c>
      <c r="B172" s="9" t="s">
        <v>53</v>
      </c>
      <c r="C172" s="9" t="s">
        <v>54</v>
      </c>
      <c r="D172" s="16" t="s">
        <v>55</v>
      </c>
      <c r="E172" s="9" t="s">
        <v>56</v>
      </c>
      <c r="F172" s="16" t="s">
        <v>211</v>
      </c>
      <c r="G172" s="9" t="s">
        <v>514</v>
      </c>
      <c r="H172" s="16" t="s">
        <v>781</v>
      </c>
      <c r="I172" s="18">
        <v>0.3</v>
      </c>
      <c r="J172" s="21">
        <v>3.2417195207892879E-2</v>
      </c>
      <c r="K172" s="19" t="s">
        <v>797</v>
      </c>
    </row>
    <row r="173" spans="1:11" s="20" customFormat="1" ht="41.25" customHeight="1" x14ac:dyDescent="0.2">
      <c r="A173" s="9" t="s">
        <v>13</v>
      </c>
      <c r="B173" s="9" t="s">
        <v>53</v>
      </c>
      <c r="C173" s="9" t="s">
        <v>54</v>
      </c>
      <c r="D173" s="16" t="s">
        <v>55</v>
      </c>
      <c r="E173" s="9" t="s">
        <v>56</v>
      </c>
      <c r="F173" s="16" t="s">
        <v>212</v>
      </c>
      <c r="G173" s="9" t="s">
        <v>515</v>
      </c>
      <c r="H173" s="16" t="s">
        <v>783</v>
      </c>
      <c r="I173" s="18">
        <v>1.05</v>
      </c>
      <c r="J173" s="21">
        <v>0.7685232498722534</v>
      </c>
      <c r="K173" s="19" t="s">
        <v>797</v>
      </c>
    </row>
    <row r="174" spans="1:11" s="20" customFormat="1" ht="41.25" customHeight="1" x14ac:dyDescent="0.2">
      <c r="A174" s="9" t="s">
        <v>13</v>
      </c>
      <c r="B174" s="9" t="s">
        <v>53</v>
      </c>
      <c r="C174" s="9" t="s">
        <v>54</v>
      </c>
      <c r="D174" s="16" t="s">
        <v>55</v>
      </c>
      <c r="E174" s="9" t="s">
        <v>56</v>
      </c>
      <c r="F174" s="16" t="s">
        <v>213</v>
      </c>
      <c r="G174" s="9" t="s">
        <v>516</v>
      </c>
      <c r="H174" s="16" t="s">
        <v>782</v>
      </c>
      <c r="I174" s="18">
        <v>1</v>
      </c>
      <c r="J174" s="21">
        <v>1</v>
      </c>
      <c r="K174" s="19" t="s">
        <v>797</v>
      </c>
    </row>
    <row r="175" spans="1:11" s="20" customFormat="1" ht="41.25" customHeight="1" x14ac:dyDescent="0.2">
      <c r="A175" s="9" t="s">
        <v>13</v>
      </c>
      <c r="B175" s="9" t="s">
        <v>53</v>
      </c>
      <c r="C175" s="9" t="s">
        <v>54</v>
      </c>
      <c r="D175" s="16" t="s">
        <v>55</v>
      </c>
      <c r="E175" s="9" t="s">
        <v>56</v>
      </c>
      <c r="F175" s="16" t="s">
        <v>214</v>
      </c>
      <c r="G175" s="9" t="s">
        <v>517</v>
      </c>
      <c r="H175" s="16" t="s">
        <v>782</v>
      </c>
      <c r="I175" s="18">
        <v>1</v>
      </c>
      <c r="J175" s="21">
        <v>1</v>
      </c>
      <c r="K175" s="19" t="s">
        <v>797</v>
      </c>
    </row>
    <row r="176" spans="1:11" s="20" customFormat="1" ht="41.25" customHeight="1" x14ac:dyDescent="0.2">
      <c r="A176" s="9" t="s">
        <v>13</v>
      </c>
      <c r="B176" s="9" t="s">
        <v>53</v>
      </c>
      <c r="C176" s="9" t="s">
        <v>54</v>
      </c>
      <c r="D176" s="16" t="s">
        <v>55</v>
      </c>
      <c r="E176" s="9" t="s">
        <v>56</v>
      </c>
      <c r="F176" s="16" t="s">
        <v>215</v>
      </c>
      <c r="G176" s="9" t="s">
        <v>516</v>
      </c>
      <c r="H176" s="16" t="s">
        <v>782</v>
      </c>
      <c r="I176" s="18">
        <v>1</v>
      </c>
      <c r="J176" s="21">
        <v>1</v>
      </c>
      <c r="K176" s="19" t="s">
        <v>797</v>
      </c>
    </row>
    <row r="177" spans="1:11" s="20" customFormat="1" ht="41.25" customHeight="1" x14ac:dyDescent="0.2">
      <c r="A177" s="9" t="s">
        <v>13</v>
      </c>
      <c r="B177" s="9" t="s">
        <v>53</v>
      </c>
      <c r="C177" s="9" t="s">
        <v>54</v>
      </c>
      <c r="D177" s="16" t="s">
        <v>55</v>
      </c>
      <c r="E177" s="9" t="s">
        <v>56</v>
      </c>
      <c r="F177" s="16" t="s">
        <v>216</v>
      </c>
      <c r="G177" s="9" t="s">
        <v>518</v>
      </c>
      <c r="H177" s="16" t="s">
        <v>782</v>
      </c>
      <c r="I177" s="18">
        <v>1</v>
      </c>
      <c r="J177" s="21">
        <v>1</v>
      </c>
      <c r="K177" s="19" t="s">
        <v>797</v>
      </c>
    </row>
    <row r="178" spans="1:11" s="20" customFormat="1" ht="41.25" customHeight="1" x14ac:dyDescent="0.2">
      <c r="A178" s="9" t="s">
        <v>13</v>
      </c>
      <c r="B178" s="9" t="s">
        <v>53</v>
      </c>
      <c r="C178" s="9" t="s">
        <v>57</v>
      </c>
      <c r="D178" s="16" t="s">
        <v>58</v>
      </c>
      <c r="E178" s="9" t="s">
        <v>59</v>
      </c>
      <c r="F178" s="16" t="s">
        <v>217</v>
      </c>
      <c r="G178" s="9" t="s">
        <v>519</v>
      </c>
      <c r="H178" s="16" t="s">
        <v>782</v>
      </c>
      <c r="I178" s="18">
        <v>0.2</v>
      </c>
      <c r="J178" s="21">
        <v>1</v>
      </c>
      <c r="K178" s="19" t="s">
        <v>797</v>
      </c>
    </row>
    <row r="179" spans="1:11" s="20" customFormat="1" ht="41.25" customHeight="1" x14ac:dyDescent="0.2">
      <c r="A179" s="9" t="s">
        <v>13</v>
      </c>
      <c r="B179" s="9" t="s">
        <v>53</v>
      </c>
      <c r="C179" s="9" t="s">
        <v>57</v>
      </c>
      <c r="D179" s="16" t="s">
        <v>58</v>
      </c>
      <c r="E179" s="9" t="s">
        <v>59</v>
      </c>
      <c r="F179" s="16" t="s">
        <v>218</v>
      </c>
      <c r="G179" s="9" t="s">
        <v>520</v>
      </c>
      <c r="H179" s="18" t="s">
        <v>782</v>
      </c>
      <c r="I179" s="18">
        <v>0.2</v>
      </c>
      <c r="J179" s="21">
        <v>1</v>
      </c>
      <c r="K179" s="19" t="s">
        <v>797</v>
      </c>
    </row>
    <row r="180" spans="1:11" s="20" customFormat="1" ht="41.25" customHeight="1" x14ac:dyDescent="0.2">
      <c r="A180" s="9" t="s">
        <v>13</v>
      </c>
      <c r="B180" s="9" t="s">
        <v>53</v>
      </c>
      <c r="C180" s="9" t="s">
        <v>57</v>
      </c>
      <c r="D180" s="16" t="s">
        <v>58</v>
      </c>
      <c r="E180" s="9" t="s">
        <v>59</v>
      </c>
      <c r="F180" s="16" t="s">
        <v>219</v>
      </c>
      <c r="G180" s="9" t="s">
        <v>521</v>
      </c>
      <c r="H180" s="18" t="s">
        <v>782</v>
      </c>
      <c r="I180" s="18">
        <v>1</v>
      </c>
      <c r="J180" s="18">
        <v>1</v>
      </c>
      <c r="K180" s="19" t="s">
        <v>797</v>
      </c>
    </row>
    <row r="181" spans="1:11" s="20" customFormat="1" ht="41.25" customHeight="1" x14ac:dyDescent="0.2">
      <c r="A181" s="9" t="s">
        <v>13</v>
      </c>
      <c r="B181" s="9" t="s">
        <v>53</v>
      </c>
      <c r="C181" s="9" t="s">
        <v>57</v>
      </c>
      <c r="D181" s="16" t="s">
        <v>58</v>
      </c>
      <c r="E181" s="9" t="s">
        <v>59</v>
      </c>
      <c r="F181" s="16" t="s">
        <v>220</v>
      </c>
      <c r="G181" s="9" t="s">
        <v>522</v>
      </c>
      <c r="H181" s="18" t="s">
        <v>782</v>
      </c>
      <c r="I181" s="18">
        <v>0.5</v>
      </c>
      <c r="J181" s="18">
        <v>1</v>
      </c>
      <c r="K181" s="19" t="s">
        <v>797</v>
      </c>
    </row>
    <row r="182" spans="1:11" s="20" customFormat="1" ht="41.25" customHeight="1" x14ac:dyDescent="0.2">
      <c r="A182" s="9" t="s">
        <v>13</v>
      </c>
      <c r="B182" s="9" t="s">
        <v>53</v>
      </c>
      <c r="C182" s="9" t="s">
        <v>57</v>
      </c>
      <c r="D182" s="16" t="s">
        <v>58</v>
      </c>
      <c r="E182" s="9" t="s">
        <v>59</v>
      </c>
      <c r="F182" s="16" t="s">
        <v>221</v>
      </c>
      <c r="G182" s="9" t="s">
        <v>514</v>
      </c>
      <c r="H182" s="18" t="s">
        <v>782</v>
      </c>
      <c r="I182" s="18">
        <v>0.16</v>
      </c>
      <c r="J182" s="18">
        <v>1</v>
      </c>
      <c r="K182" s="19" t="s">
        <v>797</v>
      </c>
    </row>
    <row r="183" spans="1:11" s="20" customFormat="1" ht="41.25" customHeight="1" x14ac:dyDescent="0.2">
      <c r="A183" s="9" t="s">
        <v>13</v>
      </c>
      <c r="B183" s="9" t="s">
        <v>53</v>
      </c>
      <c r="C183" s="9" t="s">
        <v>57</v>
      </c>
      <c r="D183" s="16" t="s">
        <v>58</v>
      </c>
      <c r="E183" s="9" t="s">
        <v>59</v>
      </c>
      <c r="F183" s="16" t="s">
        <v>222</v>
      </c>
      <c r="G183" s="9" t="s">
        <v>523</v>
      </c>
      <c r="H183" s="18" t="s">
        <v>782</v>
      </c>
      <c r="I183" s="18">
        <v>0.2</v>
      </c>
      <c r="J183" s="18">
        <v>1</v>
      </c>
      <c r="K183" s="19" t="s">
        <v>797</v>
      </c>
    </row>
    <row r="184" spans="1:11" s="20" customFormat="1" ht="41.25" customHeight="1" x14ac:dyDescent="0.2">
      <c r="A184" s="9" t="s">
        <v>13</v>
      </c>
      <c r="B184" s="9" t="s">
        <v>53</v>
      </c>
      <c r="C184" s="9" t="s">
        <v>57</v>
      </c>
      <c r="D184" s="16" t="s">
        <v>58</v>
      </c>
      <c r="E184" s="9" t="s">
        <v>59</v>
      </c>
      <c r="F184" s="16" t="s">
        <v>223</v>
      </c>
      <c r="G184" s="9" t="s">
        <v>524</v>
      </c>
      <c r="H184" s="18" t="s">
        <v>782</v>
      </c>
      <c r="I184" s="18">
        <v>0.5</v>
      </c>
      <c r="J184" s="18">
        <v>1</v>
      </c>
      <c r="K184" s="19" t="s">
        <v>797</v>
      </c>
    </row>
    <row r="185" spans="1:11" s="20" customFormat="1" ht="41.25" customHeight="1" x14ac:dyDescent="0.2">
      <c r="A185" s="9" t="s">
        <v>13</v>
      </c>
      <c r="B185" s="9" t="s">
        <v>53</v>
      </c>
      <c r="C185" s="9" t="s">
        <v>57</v>
      </c>
      <c r="D185" s="16" t="s">
        <v>58</v>
      </c>
      <c r="E185" s="9" t="s">
        <v>59</v>
      </c>
      <c r="F185" s="16" t="s">
        <v>224</v>
      </c>
      <c r="G185" s="9" t="s">
        <v>525</v>
      </c>
      <c r="H185" s="18" t="s">
        <v>782</v>
      </c>
      <c r="I185" s="18">
        <v>0.2</v>
      </c>
      <c r="J185" s="18">
        <v>1</v>
      </c>
      <c r="K185" s="19" t="s">
        <v>797</v>
      </c>
    </row>
    <row r="186" spans="1:11" s="20" customFormat="1" ht="41.25" customHeight="1" x14ac:dyDescent="0.2">
      <c r="A186" s="9" t="s">
        <v>13</v>
      </c>
      <c r="B186" s="9" t="s">
        <v>53</v>
      </c>
      <c r="C186" s="9" t="s">
        <v>57</v>
      </c>
      <c r="D186" s="16" t="s">
        <v>58</v>
      </c>
      <c r="E186" s="9" t="s">
        <v>59</v>
      </c>
      <c r="F186" s="16" t="s">
        <v>225</v>
      </c>
      <c r="G186" s="9" t="s">
        <v>526</v>
      </c>
      <c r="H186" s="18" t="s">
        <v>782</v>
      </c>
      <c r="I186" s="18">
        <v>0.8</v>
      </c>
      <c r="J186" s="18">
        <v>1</v>
      </c>
      <c r="K186" s="19" t="s">
        <v>797</v>
      </c>
    </row>
    <row r="187" spans="1:11" s="20" customFormat="1" ht="41.25" customHeight="1" x14ac:dyDescent="0.2">
      <c r="A187" s="9" t="s">
        <v>13</v>
      </c>
      <c r="B187" s="9" t="s">
        <v>53</v>
      </c>
      <c r="C187" s="9" t="s">
        <v>57</v>
      </c>
      <c r="D187" s="16" t="s">
        <v>58</v>
      </c>
      <c r="E187" s="9" t="s">
        <v>59</v>
      </c>
      <c r="F187" s="16" t="s">
        <v>226</v>
      </c>
      <c r="G187" s="9" t="s">
        <v>527</v>
      </c>
      <c r="H187" s="18" t="s">
        <v>781</v>
      </c>
      <c r="I187" s="18">
        <v>1</v>
      </c>
      <c r="J187" s="18">
        <v>0</v>
      </c>
      <c r="K187" s="19" t="s">
        <v>797</v>
      </c>
    </row>
    <row r="188" spans="1:11" s="20" customFormat="1" ht="41.25" customHeight="1" x14ac:dyDescent="0.2">
      <c r="A188" s="9" t="s">
        <v>13</v>
      </c>
      <c r="B188" s="9" t="s">
        <v>53</v>
      </c>
      <c r="C188" s="9" t="s">
        <v>57</v>
      </c>
      <c r="D188" s="16" t="s">
        <v>58</v>
      </c>
      <c r="E188" s="9" t="s">
        <v>59</v>
      </c>
      <c r="F188" s="16" t="s">
        <v>227</v>
      </c>
      <c r="G188" s="9" t="s">
        <v>528</v>
      </c>
      <c r="H188" s="18" t="s">
        <v>782</v>
      </c>
      <c r="I188" s="18">
        <v>0.5</v>
      </c>
      <c r="J188" s="18">
        <v>1</v>
      </c>
      <c r="K188" s="19" t="s">
        <v>797</v>
      </c>
    </row>
    <row r="189" spans="1:11" s="20" customFormat="1" ht="41.25" customHeight="1" x14ac:dyDescent="0.2">
      <c r="A189" s="9" t="s">
        <v>13</v>
      </c>
      <c r="B189" s="9" t="s">
        <v>53</v>
      </c>
      <c r="C189" s="9" t="s">
        <v>54</v>
      </c>
      <c r="D189" s="16" t="s">
        <v>60</v>
      </c>
      <c r="E189" s="9" t="s">
        <v>61</v>
      </c>
      <c r="F189" s="16" t="s">
        <v>228</v>
      </c>
      <c r="G189" s="9" t="s">
        <v>529</v>
      </c>
      <c r="H189" s="16" t="s">
        <v>781</v>
      </c>
      <c r="I189" s="18">
        <v>0.3</v>
      </c>
      <c r="J189" s="18">
        <v>0.10020273624776223</v>
      </c>
      <c r="K189" s="19" t="s">
        <v>797</v>
      </c>
    </row>
    <row r="190" spans="1:11" s="20" customFormat="1" ht="41.25" customHeight="1" x14ac:dyDescent="0.2">
      <c r="A190" s="9" t="s">
        <v>13</v>
      </c>
      <c r="B190" s="9" t="s">
        <v>53</v>
      </c>
      <c r="C190" s="9" t="s">
        <v>54</v>
      </c>
      <c r="D190" s="16" t="s">
        <v>60</v>
      </c>
      <c r="E190" s="9" t="s">
        <v>61</v>
      </c>
      <c r="F190" s="16" t="s">
        <v>229</v>
      </c>
      <c r="G190" s="9" t="s">
        <v>530</v>
      </c>
      <c r="H190" s="18" t="s">
        <v>782</v>
      </c>
      <c r="I190" s="18">
        <v>0.3</v>
      </c>
      <c r="J190" s="18">
        <v>1</v>
      </c>
      <c r="K190" s="19" t="s">
        <v>797</v>
      </c>
    </row>
    <row r="191" spans="1:11" s="20" customFormat="1" ht="41.25" customHeight="1" x14ac:dyDescent="0.2">
      <c r="A191" s="9" t="s">
        <v>13</v>
      </c>
      <c r="B191" s="9" t="s">
        <v>53</v>
      </c>
      <c r="C191" s="9" t="s">
        <v>54</v>
      </c>
      <c r="D191" s="16" t="s">
        <v>60</v>
      </c>
      <c r="E191" s="9" t="s">
        <v>61</v>
      </c>
      <c r="F191" s="16" t="s">
        <v>230</v>
      </c>
      <c r="G191" s="9" t="s">
        <v>512</v>
      </c>
      <c r="H191" s="18" t="s">
        <v>782</v>
      </c>
      <c r="I191" s="18">
        <v>1</v>
      </c>
      <c r="J191" s="18">
        <v>1</v>
      </c>
      <c r="K191" s="19" t="s">
        <v>797</v>
      </c>
    </row>
    <row r="192" spans="1:11" s="20" customFormat="1" ht="41.25" customHeight="1" x14ac:dyDescent="0.2">
      <c r="A192" s="9" t="s">
        <v>13</v>
      </c>
      <c r="B192" s="9" t="s">
        <v>53</v>
      </c>
      <c r="C192" s="9" t="s">
        <v>54</v>
      </c>
      <c r="D192" s="16" t="s">
        <v>60</v>
      </c>
      <c r="E192" s="9" t="s">
        <v>61</v>
      </c>
      <c r="F192" s="16" t="s">
        <v>231</v>
      </c>
      <c r="G192" s="9" t="s">
        <v>513</v>
      </c>
      <c r="H192" s="18" t="s">
        <v>783</v>
      </c>
      <c r="I192" s="18">
        <v>1</v>
      </c>
      <c r="J192" s="18">
        <v>0.5714285714285714</v>
      </c>
      <c r="K192" s="19" t="s">
        <v>797</v>
      </c>
    </row>
    <row r="193" spans="1:11" s="20" customFormat="1" ht="41.25" customHeight="1" x14ac:dyDescent="0.2">
      <c r="A193" s="9" t="s">
        <v>13</v>
      </c>
      <c r="B193" s="9" t="s">
        <v>53</v>
      </c>
      <c r="C193" s="9" t="s">
        <v>54</v>
      </c>
      <c r="D193" s="16" t="s">
        <v>60</v>
      </c>
      <c r="E193" s="9" t="s">
        <v>61</v>
      </c>
      <c r="F193" s="16" t="s">
        <v>232</v>
      </c>
      <c r="G193" s="9" t="s">
        <v>531</v>
      </c>
      <c r="H193" s="18" t="s">
        <v>782</v>
      </c>
      <c r="I193" s="18">
        <v>0.8</v>
      </c>
      <c r="J193" s="18">
        <v>1</v>
      </c>
      <c r="K193" s="19" t="s">
        <v>797</v>
      </c>
    </row>
    <row r="194" spans="1:11" s="20" customFormat="1" ht="41.25" customHeight="1" x14ac:dyDescent="0.2">
      <c r="A194" s="9" t="s">
        <v>13</v>
      </c>
      <c r="B194" s="9" t="s">
        <v>53</v>
      </c>
      <c r="C194" s="9" t="s">
        <v>54</v>
      </c>
      <c r="D194" s="16" t="s">
        <v>60</v>
      </c>
      <c r="E194" s="9" t="s">
        <v>61</v>
      </c>
      <c r="F194" s="16" t="s">
        <v>233</v>
      </c>
      <c r="G194" s="9" t="s">
        <v>532</v>
      </c>
      <c r="H194" s="18" t="s">
        <v>782</v>
      </c>
      <c r="I194" s="18">
        <v>0.8</v>
      </c>
      <c r="J194" s="18">
        <v>1</v>
      </c>
      <c r="K194" s="19" t="s">
        <v>797</v>
      </c>
    </row>
    <row r="195" spans="1:11" s="20" customFormat="1" ht="41.25" customHeight="1" x14ac:dyDescent="0.2">
      <c r="A195" s="9" t="s">
        <v>13</v>
      </c>
      <c r="B195" s="9" t="s">
        <v>53</v>
      </c>
      <c r="C195" s="9" t="s">
        <v>54</v>
      </c>
      <c r="D195" s="16" t="s">
        <v>60</v>
      </c>
      <c r="E195" s="9" t="s">
        <v>61</v>
      </c>
      <c r="F195" s="16" t="s">
        <v>234</v>
      </c>
      <c r="G195" s="9" t="s">
        <v>533</v>
      </c>
      <c r="H195" s="18" t="s">
        <v>781</v>
      </c>
      <c r="I195" s="18">
        <v>0.3</v>
      </c>
      <c r="J195" s="18">
        <v>0.14010814701175223</v>
      </c>
      <c r="K195" s="19" t="s">
        <v>797</v>
      </c>
    </row>
    <row r="196" spans="1:11" s="20" customFormat="1" ht="41.25" customHeight="1" x14ac:dyDescent="0.2">
      <c r="A196" s="9" t="s">
        <v>13</v>
      </c>
      <c r="B196" s="9" t="s">
        <v>53</v>
      </c>
      <c r="C196" s="9" t="s">
        <v>54</v>
      </c>
      <c r="D196" s="16" t="s">
        <v>60</v>
      </c>
      <c r="E196" s="9" t="s">
        <v>61</v>
      </c>
      <c r="F196" s="16" t="s">
        <v>235</v>
      </c>
      <c r="G196" s="9" t="s">
        <v>534</v>
      </c>
      <c r="H196" s="18" t="s">
        <v>781</v>
      </c>
      <c r="I196" s="18">
        <v>0.9</v>
      </c>
      <c r="J196" s="18">
        <v>0.14010814701175223</v>
      </c>
      <c r="K196" s="19" t="s">
        <v>797</v>
      </c>
    </row>
    <row r="197" spans="1:11" s="20" customFormat="1" ht="41.25" customHeight="1" x14ac:dyDescent="0.2">
      <c r="A197" s="9" t="s">
        <v>13</v>
      </c>
      <c r="B197" s="9" t="s">
        <v>53</v>
      </c>
      <c r="C197" s="9" t="s">
        <v>54</v>
      </c>
      <c r="D197" s="16" t="s">
        <v>60</v>
      </c>
      <c r="E197" s="9" t="s">
        <v>61</v>
      </c>
      <c r="F197" s="16" t="s">
        <v>236</v>
      </c>
      <c r="G197" s="9" t="s">
        <v>535</v>
      </c>
      <c r="H197" s="18" t="s">
        <v>782</v>
      </c>
      <c r="I197" s="18">
        <v>0.8</v>
      </c>
      <c r="J197" s="18">
        <v>1</v>
      </c>
      <c r="K197" s="19" t="s">
        <v>797</v>
      </c>
    </row>
    <row r="198" spans="1:11" s="20" customFormat="1" ht="41.25" customHeight="1" x14ac:dyDescent="0.2">
      <c r="A198" s="9" t="s">
        <v>13</v>
      </c>
      <c r="B198" s="9" t="s">
        <v>53</v>
      </c>
      <c r="C198" s="9" t="s">
        <v>54</v>
      </c>
      <c r="D198" s="16" t="s">
        <v>60</v>
      </c>
      <c r="E198" s="9" t="s">
        <v>61</v>
      </c>
      <c r="F198" s="16" t="s">
        <v>237</v>
      </c>
      <c r="G198" s="9" t="s">
        <v>536</v>
      </c>
      <c r="H198" s="18" t="s">
        <v>782</v>
      </c>
      <c r="I198" s="18">
        <v>0.6</v>
      </c>
      <c r="J198" s="18">
        <v>0.68037445670344365</v>
      </c>
      <c r="K198" s="19" t="s">
        <v>797</v>
      </c>
    </row>
    <row r="199" spans="1:11" s="20" customFormat="1" ht="41.25" customHeight="1" x14ac:dyDescent="0.2">
      <c r="A199" s="9" t="s">
        <v>13</v>
      </c>
      <c r="B199" s="9" t="s">
        <v>53</v>
      </c>
      <c r="C199" s="9" t="s">
        <v>54</v>
      </c>
      <c r="D199" s="16" t="s">
        <v>60</v>
      </c>
      <c r="E199" s="9" t="s">
        <v>61</v>
      </c>
      <c r="F199" s="16" t="s">
        <v>238</v>
      </c>
      <c r="G199" s="9" t="s">
        <v>537</v>
      </c>
      <c r="H199" s="18" t="s">
        <v>782</v>
      </c>
      <c r="I199" s="18">
        <v>0.1</v>
      </c>
      <c r="J199" s="18">
        <v>1</v>
      </c>
      <c r="K199" s="19" t="s">
        <v>797</v>
      </c>
    </row>
    <row r="200" spans="1:11" s="20" customFormat="1" ht="41.25" customHeight="1" x14ac:dyDescent="0.2">
      <c r="A200" s="9" t="s">
        <v>13</v>
      </c>
      <c r="B200" s="9" t="s">
        <v>53</v>
      </c>
      <c r="C200" s="9" t="s">
        <v>54</v>
      </c>
      <c r="D200" s="16" t="s">
        <v>60</v>
      </c>
      <c r="E200" s="9" t="s">
        <v>61</v>
      </c>
      <c r="F200" s="16" t="s">
        <v>239</v>
      </c>
      <c r="G200" s="9" t="s">
        <v>538</v>
      </c>
      <c r="H200" s="18" t="s">
        <v>782</v>
      </c>
      <c r="I200" s="18">
        <v>0.1</v>
      </c>
      <c r="J200" s="18">
        <v>1</v>
      </c>
      <c r="K200" s="19" t="s">
        <v>797</v>
      </c>
    </row>
    <row r="201" spans="1:11" s="20" customFormat="1" ht="41.25" customHeight="1" x14ac:dyDescent="0.2">
      <c r="A201" s="9" t="s">
        <v>13</v>
      </c>
      <c r="B201" s="9" t="s">
        <v>53</v>
      </c>
      <c r="C201" s="9" t="s">
        <v>54</v>
      </c>
      <c r="D201" s="16" t="s">
        <v>60</v>
      </c>
      <c r="E201" s="9" t="s">
        <v>61</v>
      </c>
      <c r="F201" s="16" t="s">
        <v>240</v>
      </c>
      <c r="G201" s="9" t="s">
        <v>539</v>
      </c>
      <c r="H201" s="18" t="s">
        <v>782</v>
      </c>
      <c r="I201" s="18">
        <v>0.7</v>
      </c>
      <c r="J201" s="18">
        <v>1</v>
      </c>
      <c r="K201" s="19" t="s">
        <v>797</v>
      </c>
    </row>
    <row r="202" spans="1:11" s="20" customFormat="1" ht="41.25" customHeight="1" x14ac:dyDescent="0.2">
      <c r="A202" s="9" t="s">
        <v>13</v>
      </c>
      <c r="B202" s="9" t="s">
        <v>53</v>
      </c>
      <c r="C202" s="9" t="s">
        <v>54</v>
      </c>
      <c r="D202" s="16" t="s">
        <v>60</v>
      </c>
      <c r="E202" s="9" t="s">
        <v>61</v>
      </c>
      <c r="F202" s="16" t="s">
        <v>241</v>
      </c>
      <c r="G202" s="9" t="s">
        <v>540</v>
      </c>
      <c r="H202" s="18" t="s">
        <v>781</v>
      </c>
      <c r="I202" s="18">
        <v>0.8</v>
      </c>
      <c r="J202" s="18">
        <v>0.19543429844097995</v>
      </c>
      <c r="K202" s="19" t="s">
        <v>797</v>
      </c>
    </row>
    <row r="203" spans="1:11" s="20" customFormat="1" ht="41.25" customHeight="1" x14ac:dyDescent="0.2">
      <c r="A203" s="9" t="s">
        <v>13</v>
      </c>
      <c r="B203" s="9" t="s">
        <v>53</v>
      </c>
      <c r="C203" s="9" t="s">
        <v>54</v>
      </c>
      <c r="D203" s="16" t="s">
        <v>60</v>
      </c>
      <c r="E203" s="9" t="s">
        <v>61</v>
      </c>
      <c r="F203" s="16" t="s">
        <v>242</v>
      </c>
      <c r="G203" s="9" t="s">
        <v>541</v>
      </c>
      <c r="H203" s="18" t="s">
        <v>782</v>
      </c>
      <c r="I203" s="18">
        <v>0.5</v>
      </c>
      <c r="J203" s="18">
        <v>1</v>
      </c>
      <c r="K203" s="19" t="s">
        <v>797</v>
      </c>
    </row>
    <row r="204" spans="1:11" s="20" customFormat="1" ht="41.25" customHeight="1" x14ac:dyDescent="0.2">
      <c r="A204" s="9" t="s">
        <v>13</v>
      </c>
      <c r="B204" s="9" t="s">
        <v>53</v>
      </c>
      <c r="C204" s="9" t="s">
        <v>54</v>
      </c>
      <c r="D204" s="16" t="s">
        <v>60</v>
      </c>
      <c r="E204" s="9" t="s">
        <v>61</v>
      </c>
      <c r="F204" s="16" t="s">
        <v>243</v>
      </c>
      <c r="G204" s="9" t="s">
        <v>542</v>
      </c>
      <c r="H204" s="18" t="s">
        <v>782</v>
      </c>
      <c r="I204" s="18">
        <v>1</v>
      </c>
      <c r="J204" s="18">
        <v>1</v>
      </c>
      <c r="K204" s="19" t="s">
        <v>797</v>
      </c>
    </row>
    <row r="205" spans="1:11" s="20" customFormat="1" ht="41.25" customHeight="1" x14ac:dyDescent="0.2">
      <c r="A205" s="9" t="s">
        <v>13</v>
      </c>
      <c r="B205" s="9" t="s">
        <v>53</v>
      </c>
      <c r="C205" s="9" t="s">
        <v>54</v>
      </c>
      <c r="D205" s="16" t="s">
        <v>60</v>
      </c>
      <c r="E205" s="9" t="s">
        <v>61</v>
      </c>
      <c r="F205" s="16" t="s">
        <v>244</v>
      </c>
      <c r="G205" s="9" t="s">
        <v>543</v>
      </c>
      <c r="H205" s="18" t="s">
        <v>782</v>
      </c>
      <c r="I205" s="18">
        <v>1</v>
      </c>
      <c r="J205" s="18">
        <v>1</v>
      </c>
      <c r="K205" s="19" t="s">
        <v>797</v>
      </c>
    </row>
    <row r="206" spans="1:11" s="20" customFormat="1" ht="41.25" customHeight="1" x14ac:dyDescent="0.2">
      <c r="A206" s="9" t="s">
        <v>13</v>
      </c>
      <c r="B206" s="9" t="s">
        <v>53</v>
      </c>
      <c r="C206" s="9" t="s">
        <v>54</v>
      </c>
      <c r="D206" s="16" t="s">
        <v>60</v>
      </c>
      <c r="E206" s="9" t="s">
        <v>61</v>
      </c>
      <c r="F206" s="16" t="s">
        <v>245</v>
      </c>
      <c r="G206" s="9" t="s">
        <v>544</v>
      </c>
      <c r="H206" s="18" t="s">
        <v>782</v>
      </c>
      <c r="I206" s="18">
        <v>0.33</v>
      </c>
      <c r="J206" s="18">
        <v>0.75416666666666665</v>
      </c>
      <c r="K206" s="19" t="s">
        <v>797</v>
      </c>
    </row>
    <row r="207" spans="1:11" s="20" customFormat="1" ht="41.25" customHeight="1" x14ac:dyDescent="0.2">
      <c r="A207" s="9" t="s">
        <v>13</v>
      </c>
      <c r="B207" s="9" t="s">
        <v>53</v>
      </c>
      <c r="C207" s="9" t="s">
        <v>54</v>
      </c>
      <c r="D207" s="16" t="s">
        <v>60</v>
      </c>
      <c r="E207" s="9" t="s">
        <v>61</v>
      </c>
      <c r="F207" s="16" t="s">
        <v>246</v>
      </c>
      <c r="G207" s="9" t="s">
        <v>545</v>
      </c>
      <c r="H207" s="18" t="s">
        <v>782</v>
      </c>
      <c r="I207" s="18">
        <v>0.8</v>
      </c>
      <c r="J207" s="18">
        <v>1</v>
      </c>
      <c r="K207" s="19" t="s">
        <v>797</v>
      </c>
    </row>
    <row r="208" spans="1:11" s="20" customFormat="1" ht="41.25" customHeight="1" x14ac:dyDescent="0.2">
      <c r="A208" s="9" t="s">
        <v>13</v>
      </c>
      <c r="B208" s="9" t="s">
        <v>53</v>
      </c>
      <c r="C208" s="9" t="s">
        <v>54</v>
      </c>
      <c r="D208" s="16" t="s">
        <v>60</v>
      </c>
      <c r="E208" s="9" t="s">
        <v>61</v>
      </c>
      <c r="F208" s="16" t="s">
        <v>247</v>
      </c>
      <c r="G208" s="9" t="s">
        <v>546</v>
      </c>
      <c r="H208" s="18" t="s">
        <v>782</v>
      </c>
      <c r="I208" s="18">
        <v>1</v>
      </c>
      <c r="J208" s="18">
        <v>1</v>
      </c>
      <c r="K208" s="19" t="s">
        <v>797</v>
      </c>
    </row>
    <row r="209" spans="1:11" s="20" customFormat="1" ht="41.25" customHeight="1" x14ac:dyDescent="0.2">
      <c r="A209" s="9" t="s">
        <v>13</v>
      </c>
      <c r="B209" s="9" t="s">
        <v>53</v>
      </c>
      <c r="C209" s="9" t="s">
        <v>54</v>
      </c>
      <c r="D209" s="16" t="s">
        <v>60</v>
      </c>
      <c r="E209" s="9" t="s">
        <v>61</v>
      </c>
      <c r="F209" s="16" t="s">
        <v>248</v>
      </c>
      <c r="G209" s="9" t="s">
        <v>547</v>
      </c>
      <c r="H209" s="18" t="s">
        <v>782</v>
      </c>
      <c r="I209" s="18">
        <v>1</v>
      </c>
      <c r="J209" s="18">
        <v>1</v>
      </c>
      <c r="K209" s="19" t="s">
        <v>797</v>
      </c>
    </row>
    <row r="210" spans="1:11" s="20" customFormat="1" ht="41.25" customHeight="1" x14ac:dyDescent="0.2">
      <c r="A210" s="9" t="s">
        <v>13</v>
      </c>
      <c r="B210" s="9" t="s">
        <v>53</v>
      </c>
      <c r="C210" s="9" t="s">
        <v>54</v>
      </c>
      <c r="D210" s="16" t="s">
        <v>60</v>
      </c>
      <c r="E210" s="9" t="s">
        <v>61</v>
      </c>
      <c r="F210" s="16" t="s">
        <v>249</v>
      </c>
      <c r="G210" s="9" t="s">
        <v>548</v>
      </c>
      <c r="H210" s="18" t="s">
        <v>782</v>
      </c>
      <c r="I210" s="18">
        <v>1</v>
      </c>
      <c r="J210" s="18">
        <v>1</v>
      </c>
      <c r="K210" s="19" t="s">
        <v>797</v>
      </c>
    </row>
    <row r="211" spans="1:11" s="20" customFormat="1" ht="41.25" customHeight="1" x14ac:dyDescent="0.2">
      <c r="A211" s="9" t="s">
        <v>13</v>
      </c>
      <c r="B211" s="9" t="s">
        <v>53</v>
      </c>
      <c r="C211" s="9" t="s">
        <v>54</v>
      </c>
      <c r="D211" s="16" t="s">
        <v>62</v>
      </c>
      <c r="E211" s="9" t="s">
        <v>63</v>
      </c>
      <c r="F211" s="16" t="s">
        <v>250</v>
      </c>
      <c r="G211" s="9" t="s">
        <v>549</v>
      </c>
      <c r="H211" s="18" t="s">
        <v>781</v>
      </c>
      <c r="I211" s="18">
        <v>0.3</v>
      </c>
      <c r="J211" s="18">
        <v>7.5119692532164384E-2</v>
      </c>
      <c r="K211" s="19" t="s">
        <v>797</v>
      </c>
    </row>
    <row r="212" spans="1:11" s="20" customFormat="1" ht="41.25" customHeight="1" x14ac:dyDescent="0.2">
      <c r="A212" s="9" t="s">
        <v>13</v>
      </c>
      <c r="B212" s="9" t="s">
        <v>53</v>
      </c>
      <c r="C212" s="9" t="s">
        <v>54</v>
      </c>
      <c r="D212" s="16" t="s">
        <v>62</v>
      </c>
      <c r="E212" s="9" t="s">
        <v>63</v>
      </c>
      <c r="F212" s="16" t="s">
        <v>251</v>
      </c>
      <c r="G212" s="9" t="s">
        <v>550</v>
      </c>
      <c r="H212" s="18" t="s">
        <v>782</v>
      </c>
      <c r="I212" s="18">
        <v>1.05</v>
      </c>
      <c r="J212" s="18">
        <v>1</v>
      </c>
      <c r="K212" s="19" t="s">
        <v>797</v>
      </c>
    </row>
    <row r="213" spans="1:11" s="20" customFormat="1" ht="41.25" customHeight="1" x14ac:dyDescent="0.2">
      <c r="A213" s="9" t="s">
        <v>13</v>
      </c>
      <c r="B213" s="9" t="s">
        <v>53</v>
      </c>
      <c r="C213" s="9" t="s">
        <v>54</v>
      </c>
      <c r="D213" s="16" t="s">
        <v>62</v>
      </c>
      <c r="E213" s="9" t="s">
        <v>63</v>
      </c>
      <c r="F213" s="16" t="s">
        <v>252</v>
      </c>
      <c r="G213" s="9" t="s">
        <v>551</v>
      </c>
      <c r="H213" s="18" t="s">
        <v>782</v>
      </c>
      <c r="I213" s="18">
        <v>1.05</v>
      </c>
      <c r="J213" s="18">
        <v>1</v>
      </c>
      <c r="K213" s="19" t="s">
        <v>797</v>
      </c>
    </row>
    <row r="214" spans="1:11" s="20" customFormat="1" ht="41.25" customHeight="1" x14ac:dyDescent="0.2">
      <c r="A214" s="9" t="s">
        <v>13</v>
      </c>
      <c r="B214" s="9" t="s">
        <v>53</v>
      </c>
      <c r="C214" s="9" t="s">
        <v>54</v>
      </c>
      <c r="D214" s="16" t="s">
        <v>62</v>
      </c>
      <c r="E214" s="9" t="s">
        <v>63</v>
      </c>
      <c r="F214" s="16" t="s">
        <v>253</v>
      </c>
      <c r="G214" s="9" t="s">
        <v>552</v>
      </c>
      <c r="H214" s="18" t="s">
        <v>782</v>
      </c>
      <c r="I214" s="18">
        <v>1</v>
      </c>
      <c r="J214" s="18">
        <v>0.9375</v>
      </c>
      <c r="K214" s="19" t="s">
        <v>797</v>
      </c>
    </row>
    <row r="215" spans="1:11" s="20" customFormat="1" ht="41.25" customHeight="1" x14ac:dyDescent="0.2">
      <c r="A215" s="9" t="s">
        <v>13</v>
      </c>
      <c r="B215" s="9" t="s">
        <v>53</v>
      </c>
      <c r="C215" s="9" t="s">
        <v>54</v>
      </c>
      <c r="D215" s="16" t="s">
        <v>62</v>
      </c>
      <c r="E215" s="9" t="s">
        <v>63</v>
      </c>
      <c r="F215" s="16" t="s">
        <v>254</v>
      </c>
      <c r="G215" s="9" t="s">
        <v>553</v>
      </c>
      <c r="H215" s="18" t="s">
        <v>782</v>
      </c>
      <c r="I215" s="18">
        <v>0.5</v>
      </c>
      <c r="J215" s="18">
        <v>1</v>
      </c>
      <c r="K215" s="19" t="s">
        <v>797</v>
      </c>
    </row>
    <row r="216" spans="1:11" s="20" customFormat="1" ht="41.25" customHeight="1" x14ac:dyDescent="0.2">
      <c r="A216" s="9" t="s">
        <v>13</v>
      </c>
      <c r="B216" s="9" t="s">
        <v>53</v>
      </c>
      <c r="C216" s="9" t="s">
        <v>54</v>
      </c>
      <c r="D216" s="16" t="s">
        <v>62</v>
      </c>
      <c r="E216" s="9" t="s">
        <v>63</v>
      </c>
      <c r="F216" s="16" t="s">
        <v>255</v>
      </c>
      <c r="G216" s="9" t="s">
        <v>554</v>
      </c>
      <c r="H216" s="18" t="s">
        <v>783</v>
      </c>
      <c r="I216" s="18">
        <v>0.5</v>
      </c>
      <c r="J216" s="18">
        <v>0.31818181818181818</v>
      </c>
      <c r="K216" s="19" t="s">
        <v>797</v>
      </c>
    </row>
    <row r="217" spans="1:11" s="20" customFormat="1" ht="41.25" customHeight="1" x14ac:dyDescent="0.2">
      <c r="A217" s="9" t="s">
        <v>13</v>
      </c>
      <c r="B217" s="9" t="s">
        <v>53</v>
      </c>
      <c r="C217" s="9" t="s">
        <v>54</v>
      </c>
      <c r="D217" s="16" t="s">
        <v>62</v>
      </c>
      <c r="E217" s="9" t="s">
        <v>63</v>
      </c>
      <c r="F217" s="16" t="s">
        <v>256</v>
      </c>
      <c r="G217" s="9" t="s">
        <v>555</v>
      </c>
      <c r="H217" s="18" t="s">
        <v>782</v>
      </c>
      <c r="I217" s="18">
        <v>0.6</v>
      </c>
      <c r="J217" s="18">
        <v>1</v>
      </c>
      <c r="K217" s="19" t="s">
        <v>797</v>
      </c>
    </row>
    <row r="218" spans="1:11" s="20" customFormat="1" ht="41.25" customHeight="1" x14ac:dyDescent="0.2">
      <c r="A218" s="9" t="s">
        <v>13</v>
      </c>
      <c r="B218" s="9" t="s">
        <v>53</v>
      </c>
      <c r="C218" s="9" t="s">
        <v>54</v>
      </c>
      <c r="D218" s="16" t="s">
        <v>62</v>
      </c>
      <c r="E218" s="9" t="s">
        <v>63</v>
      </c>
      <c r="F218" s="16" t="s">
        <v>257</v>
      </c>
      <c r="G218" s="9" t="s">
        <v>556</v>
      </c>
      <c r="H218" s="18" t="s">
        <v>782</v>
      </c>
      <c r="I218" s="18">
        <v>0.7</v>
      </c>
      <c r="J218" s="18">
        <v>1</v>
      </c>
      <c r="K218" s="19" t="s">
        <v>797</v>
      </c>
    </row>
    <row r="219" spans="1:11" s="20" customFormat="1" ht="41.25" customHeight="1" x14ac:dyDescent="0.2">
      <c r="A219" s="9" t="s">
        <v>13</v>
      </c>
      <c r="B219" s="9" t="s">
        <v>53</v>
      </c>
      <c r="C219" s="9" t="s">
        <v>54</v>
      </c>
      <c r="D219" s="16" t="s">
        <v>62</v>
      </c>
      <c r="E219" s="9" t="s">
        <v>63</v>
      </c>
      <c r="F219" s="16" t="s">
        <v>258</v>
      </c>
      <c r="G219" s="9" t="s">
        <v>557</v>
      </c>
      <c r="H219" s="18" t="s">
        <v>782</v>
      </c>
      <c r="I219" s="18">
        <v>0.5</v>
      </c>
      <c r="J219" s="18">
        <v>1</v>
      </c>
      <c r="K219" s="19" t="s">
        <v>797</v>
      </c>
    </row>
    <row r="220" spans="1:11" s="20" customFormat="1" ht="41.25" customHeight="1" x14ac:dyDescent="0.2">
      <c r="A220" s="9" t="s">
        <v>13</v>
      </c>
      <c r="B220" s="9" t="s">
        <v>53</v>
      </c>
      <c r="C220" s="9" t="s">
        <v>54</v>
      </c>
      <c r="D220" s="16" t="s">
        <v>62</v>
      </c>
      <c r="E220" s="9" t="s">
        <v>63</v>
      </c>
      <c r="F220" s="16" t="s">
        <v>259</v>
      </c>
      <c r="G220" s="9" t="s">
        <v>525</v>
      </c>
      <c r="H220" s="18" t="s">
        <v>782</v>
      </c>
      <c r="I220" s="18">
        <v>0.2</v>
      </c>
      <c r="J220" s="18">
        <v>1</v>
      </c>
      <c r="K220" s="19" t="s">
        <v>797</v>
      </c>
    </row>
    <row r="221" spans="1:11" s="20" customFormat="1" ht="41.25" customHeight="1" x14ac:dyDescent="0.2">
      <c r="A221" s="9" t="s">
        <v>13</v>
      </c>
      <c r="B221" s="9" t="s">
        <v>53</v>
      </c>
      <c r="C221" s="9" t="s">
        <v>54</v>
      </c>
      <c r="D221" s="16" t="s">
        <v>62</v>
      </c>
      <c r="E221" s="9" t="s">
        <v>63</v>
      </c>
      <c r="F221" s="16" t="s">
        <v>260</v>
      </c>
      <c r="G221" s="9" t="s">
        <v>558</v>
      </c>
      <c r="H221" s="18" t="s">
        <v>781</v>
      </c>
      <c r="I221" s="18">
        <v>0.2</v>
      </c>
      <c r="J221" s="18">
        <v>0</v>
      </c>
      <c r="K221" s="19" t="s">
        <v>797</v>
      </c>
    </row>
    <row r="222" spans="1:11" s="20" customFormat="1" ht="41.25" customHeight="1" x14ac:dyDescent="0.2">
      <c r="A222" s="9" t="s">
        <v>13</v>
      </c>
      <c r="B222" s="9" t="s">
        <v>53</v>
      </c>
      <c r="C222" s="9" t="s">
        <v>54</v>
      </c>
      <c r="D222" s="16" t="s">
        <v>62</v>
      </c>
      <c r="E222" s="9" t="s">
        <v>63</v>
      </c>
      <c r="F222" s="16" t="s">
        <v>261</v>
      </c>
      <c r="G222" s="9" t="s">
        <v>559</v>
      </c>
      <c r="H222" s="18" t="s">
        <v>782</v>
      </c>
      <c r="I222" s="18">
        <v>0.2</v>
      </c>
      <c r="J222" s="18">
        <v>1</v>
      </c>
      <c r="K222" s="19" t="s">
        <v>797</v>
      </c>
    </row>
    <row r="223" spans="1:11" s="20" customFormat="1" ht="41.25" customHeight="1" x14ac:dyDescent="0.2">
      <c r="A223" s="9" t="s">
        <v>13</v>
      </c>
      <c r="B223" s="9" t="s">
        <v>53</v>
      </c>
      <c r="C223" s="9" t="s">
        <v>54</v>
      </c>
      <c r="D223" s="16" t="s">
        <v>62</v>
      </c>
      <c r="E223" s="9" t="s">
        <v>63</v>
      </c>
      <c r="F223" s="16" t="s">
        <v>262</v>
      </c>
      <c r="G223" s="9" t="s">
        <v>560</v>
      </c>
      <c r="H223" s="18" t="s">
        <v>782</v>
      </c>
      <c r="I223" s="18">
        <v>0.2</v>
      </c>
      <c r="J223" s="18">
        <v>1</v>
      </c>
      <c r="K223" s="19" t="s">
        <v>797</v>
      </c>
    </row>
    <row r="224" spans="1:11" s="20" customFormat="1" ht="41.25" customHeight="1" x14ac:dyDescent="0.2">
      <c r="A224" s="9" t="s">
        <v>13</v>
      </c>
      <c r="B224" s="9" t="s">
        <v>53</v>
      </c>
      <c r="C224" s="9" t="s">
        <v>54</v>
      </c>
      <c r="D224" s="16" t="s">
        <v>62</v>
      </c>
      <c r="E224" s="9" t="s">
        <v>63</v>
      </c>
      <c r="F224" s="16" t="s">
        <v>263</v>
      </c>
      <c r="G224" s="9" t="s">
        <v>561</v>
      </c>
      <c r="H224" s="18" t="s">
        <v>782</v>
      </c>
      <c r="I224" s="18">
        <v>0.5</v>
      </c>
      <c r="J224" s="18">
        <v>0.45806451612903226</v>
      </c>
      <c r="K224" s="19" t="s">
        <v>797</v>
      </c>
    </row>
    <row r="225" spans="1:11" s="20" customFormat="1" ht="41.25" customHeight="1" x14ac:dyDescent="0.2">
      <c r="A225" s="9" t="s">
        <v>13</v>
      </c>
      <c r="B225" s="9" t="s">
        <v>53</v>
      </c>
      <c r="C225" s="9" t="s">
        <v>54</v>
      </c>
      <c r="D225" s="16" t="s">
        <v>62</v>
      </c>
      <c r="E225" s="9" t="s">
        <v>63</v>
      </c>
      <c r="F225" s="16" t="s">
        <v>264</v>
      </c>
      <c r="G225" s="9" t="s">
        <v>514</v>
      </c>
      <c r="H225" s="18" t="s">
        <v>781</v>
      </c>
      <c r="I225" s="18">
        <v>0.2</v>
      </c>
      <c r="J225" s="18">
        <v>2.2055627987831377E-2</v>
      </c>
      <c r="K225" s="19" t="s">
        <v>797</v>
      </c>
    </row>
    <row r="226" spans="1:11" s="20" customFormat="1" ht="41.25" customHeight="1" x14ac:dyDescent="0.2">
      <c r="A226" s="9" t="s">
        <v>13</v>
      </c>
      <c r="B226" s="9" t="s">
        <v>53</v>
      </c>
      <c r="C226" s="9" t="s">
        <v>54</v>
      </c>
      <c r="D226" s="16" t="s">
        <v>62</v>
      </c>
      <c r="E226" s="9" t="s">
        <v>63</v>
      </c>
      <c r="F226" s="16" t="s">
        <v>265</v>
      </c>
      <c r="G226" s="9" t="s">
        <v>562</v>
      </c>
      <c r="H226" s="18" t="s">
        <v>781</v>
      </c>
      <c r="I226" s="18">
        <v>0.2</v>
      </c>
      <c r="J226" s="18">
        <v>3.3333333333333333E-2</v>
      </c>
      <c r="K226" s="19" t="s">
        <v>797</v>
      </c>
    </row>
    <row r="227" spans="1:11" s="20" customFormat="1" ht="41.25" customHeight="1" x14ac:dyDescent="0.2">
      <c r="A227" s="9" t="s">
        <v>13</v>
      </c>
      <c r="B227" s="9" t="s">
        <v>53</v>
      </c>
      <c r="C227" s="9" t="s">
        <v>54</v>
      </c>
      <c r="D227" s="16" t="s">
        <v>64</v>
      </c>
      <c r="E227" s="9" t="s">
        <v>65</v>
      </c>
      <c r="F227" s="16" t="s">
        <v>266</v>
      </c>
      <c r="G227" s="9" t="s">
        <v>563</v>
      </c>
      <c r="H227" s="18" t="s">
        <v>783</v>
      </c>
      <c r="I227" s="18">
        <v>1.1000000000000001</v>
      </c>
      <c r="J227" s="18">
        <v>0.91442396262221581</v>
      </c>
      <c r="K227" s="19" t="s">
        <v>797</v>
      </c>
    </row>
    <row r="228" spans="1:11" s="20" customFormat="1" ht="41.25" customHeight="1" x14ac:dyDescent="0.2">
      <c r="A228" s="9" t="s">
        <v>13</v>
      </c>
      <c r="B228" s="9" t="s">
        <v>53</v>
      </c>
      <c r="C228" s="9" t="s">
        <v>54</v>
      </c>
      <c r="D228" s="16" t="s">
        <v>64</v>
      </c>
      <c r="E228" s="9" t="s">
        <v>65</v>
      </c>
      <c r="F228" s="16" t="s">
        <v>267</v>
      </c>
      <c r="G228" s="9" t="s">
        <v>564</v>
      </c>
      <c r="H228" s="18" t="s">
        <v>782</v>
      </c>
      <c r="I228" s="18">
        <v>1.1000000000000001</v>
      </c>
      <c r="J228" s="18">
        <v>1</v>
      </c>
      <c r="K228" s="19" t="s">
        <v>797</v>
      </c>
    </row>
    <row r="229" spans="1:11" s="20" customFormat="1" ht="41.25" customHeight="1" x14ac:dyDescent="0.2">
      <c r="A229" s="9" t="s">
        <v>13</v>
      </c>
      <c r="B229" s="9" t="s">
        <v>53</v>
      </c>
      <c r="C229" s="9" t="s">
        <v>54</v>
      </c>
      <c r="D229" s="16" t="s">
        <v>64</v>
      </c>
      <c r="E229" s="9" t="s">
        <v>65</v>
      </c>
      <c r="F229" s="16" t="s">
        <v>268</v>
      </c>
      <c r="G229" s="9" t="s">
        <v>518</v>
      </c>
      <c r="H229" s="18" t="s">
        <v>782</v>
      </c>
      <c r="I229" s="18">
        <v>0.5</v>
      </c>
      <c r="J229" s="18">
        <v>1</v>
      </c>
      <c r="K229" s="19" t="s">
        <v>797</v>
      </c>
    </row>
    <row r="230" spans="1:11" s="20" customFormat="1" ht="41.25" customHeight="1" x14ac:dyDescent="0.2">
      <c r="A230" s="9" t="s">
        <v>13</v>
      </c>
      <c r="B230" s="9" t="s">
        <v>53</v>
      </c>
      <c r="C230" s="9" t="s">
        <v>54</v>
      </c>
      <c r="D230" s="16" t="s">
        <v>64</v>
      </c>
      <c r="E230" s="9" t="s">
        <v>65</v>
      </c>
      <c r="F230" s="16" t="s">
        <v>269</v>
      </c>
      <c r="G230" s="9" t="s">
        <v>565</v>
      </c>
      <c r="H230" s="18" t="s">
        <v>782</v>
      </c>
      <c r="I230" s="18">
        <v>0.05</v>
      </c>
      <c r="J230" s="18">
        <v>1</v>
      </c>
      <c r="K230" s="19" t="s">
        <v>797</v>
      </c>
    </row>
    <row r="231" spans="1:11" s="20" customFormat="1" ht="41.25" customHeight="1" x14ac:dyDescent="0.2">
      <c r="A231" s="9" t="s">
        <v>13</v>
      </c>
      <c r="B231" s="9" t="s">
        <v>53</v>
      </c>
      <c r="C231" s="9" t="s">
        <v>54</v>
      </c>
      <c r="D231" s="16" t="s">
        <v>64</v>
      </c>
      <c r="E231" s="9" t="s">
        <v>65</v>
      </c>
      <c r="F231" s="16" t="s">
        <v>270</v>
      </c>
      <c r="G231" s="9" t="s">
        <v>566</v>
      </c>
      <c r="H231" s="18" t="s">
        <v>782</v>
      </c>
      <c r="I231" s="18">
        <v>0.8</v>
      </c>
      <c r="J231" s="18">
        <v>1</v>
      </c>
      <c r="K231" s="19" t="s">
        <v>797</v>
      </c>
    </row>
    <row r="232" spans="1:11" s="20" customFormat="1" ht="41.25" customHeight="1" x14ac:dyDescent="0.2">
      <c r="A232" s="9" t="s">
        <v>13</v>
      </c>
      <c r="B232" s="9" t="s">
        <v>53</v>
      </c>
      <c r="C232" s="9" t="s">
        <v>54</v>
      </c>
      <c r="D232" s="16" t="s">
        <v>64</v>
      </c>
      <c r="E232" s="9" t="s">
        <v>65</v>
      </c>
      <c r="F232" s="16" t="s">
        <v>271</v>
      </c>
      <c r="G232" s="9" t="s">
        <v>567</v>
      </c>
      <c r="H232" s="18" t="s">
        <v>782</v>
      </c>
      <c r="I232" s="18">
        <v>1</v>
      </c>
      <c r="J232" s="18">
        <v>1</v>
      </c>
      <c r="K232" s="19" t="s">
        <v>797</v>
      </c>
    </row>
    <row r="233" spans="1:11" s="20" customFormat="1" ht="41.25" customHeight="1" x14ac:dyDescent="0.2">
      <c r="A233" s="9" t="s">
        <v>13</v>
      </c>
      <c r="B233" s="9" t="s">
        <v>53</v>
      </c>
      <c r="C233" s="9" t="s">
        <v>54</v>
      </c>
      <c r="D233" s="16" t="s">
        <v>64</v>
      </c>
      <c r="E233" s="9" t="s">
        <v>65</v>
      </c>
      <c r="F233" s="16" t="s">
        <v>272</v>
      </c>
      <c r="G233" s="9" t="s">
        <v>551</v>
      </c>
      <c r="H233" s="18" t="s">
        <v>782</v>
      </c>
      <c r="I233" s="18">
        <v>0.1</v>
      </c>
      <c r="J233" s="18">
        <v>1</v>
      </c>
      <c r="K233" s="19" t="s">
        <v>797</v>
      </c>
    </row>
    <row r="234" spans="1:11" s="20" customFormat="1" ht="41.25" customHeight="1" x14ac:dyDescent="0.2">
      <c r="A234" s="9" t="s">
        <v>13</v>
      </c>
      <c r="B234" s="9" t="s">
        <v>53</v>
      </c>
      <c r="C234" s="9" t="s">
        <v>54</v>
      </c>
      <c r="D234" s="16" t="s">
        <v>64</v>
      </c>
      <c r="E234" s="9" t="s">
        <v>65</v>
      </c>
      <c r="F234" s="16" t="s">
        <v>273</v>
      </c>
      <c r="G234" s="9" t="s">
        <v>551</v>
      </c>
      <c r="H234" s="18" t="s">
        <v>782</v>
      </c>
      <c r="I234" s="18">
        <v>0.1</v>
      </c>
      <c r="J234" s="18">
        <v>1</v>
      </c>
      <c r="K234" s="19" t="s">
        <v>797</v>
      </c>
    </row>
    <row r="235" spans="1:11" s="20" customFormat="1" ht="41.25" customHeight="1" x14ac:dyDescent="0.2">
      <c r="A235" s="9" t="s">
        <v>13</v>
      </c>
      <c r="B235" s="9" t="s">
        <v>53</v>
      </c>
      <c r="C235" s="9" t="s">
        <v>54</v>
      </c>
      <c r="D235" s="16" t="s">
        <v>64</v>
      </c>
      <c r="E235" s="9" t="s">
        <v>65</v>
      </c>
      <c r="F235" s="16" t="s">
        <v>274</v>
      </c>
      <c r="G235" s="9" t="s">
        <v>568</v>
      </c>
      <c r="H235" s="18" t="s">
        <v>782</v>
      </c>
      <c r="I235" s="18">
        <v>1.05</v>
      </c>
      <c r="J235" s="18">
        <v>0.93143256263767749</v>
      </c>
      <c r="K235" s="19" t="s">
        <v>797</v>
      </c>
    </row>
    <row r="236" spans="1:11" s="20" customFormat="1" ht="41.25" customHeight="1" x14ac:dyDescent="0.2">
      <c r="A236" s="9" t="s">
        <v>13</v>
      </c>
      <c r="B236" s="9" t="s">
        <v>53</v>
      </c>
      <c r="C236" s="9" t="s">
        <v>54</v>
      </c>
      <c r="D236" s="16" t="s">
        <v>64</v>
      </c>
      <c r="E236" s="9" t="s">
        <v>65</v>
      </c>
      <c r="F236" s="16" t="s">
        <v>275</v>
      </c>
      <c r="G236" s="9" t="s">
        <v>569</v>
      </c>
      <c r="H236" s="18" t="s">
        <v>782</v>
      </c>
      <c r="I236" s="18">
        <v>0.1</v>
      </c>
      <c r="J236" s="18">
        <v>1</v>
      </c>
      <c r="K236" s="19" t="s">
        <v>797</v>
      </c>
    </row>
    <row r="237" spans="1:11" s="20" customFormat="1" ht="41.25" customHeight="1" x14ac:dyDescent="0.2">
      <c r="A237" s="9" t="s">
        <v>13</v>
      </c>
      <c r="B237" s="9" t="s">
        <v>53</v>
      </c>
      <c r="C237" s="9" t="s">
        <v>54</v>
      </c>
      <c r="D237" s="16" t="s">
        <v>64</v>
      </c>
      <c r="E237" s="9" t="s">
        <v>65</v>
      </c>
      <c r="F237" s="16" t="s">
        <v>276</v>
      </c>
      <c r="G237" s="9" t="s">
        <v>570</v>
      </c>
      <c r="H237" s="18" t="s">
        <v>783</v>
      </c>
      <c r="I237" s="18">
        <v>0.1</v>
      </c>
      <c r="J237" s="18">
        <v>6.6666666666666666E-2</v>
      </c>
      <c r="K237" s="19" t="s">
        <v>797</v>
      </c>
    </row>
    <row r="238" spans="1:11" s="20" customFormat="1" ht="41.25" customHeight="1" x14ac:dyDescent="0.2">
      <c r="A238" s="9" t="s">
        <v>13</v>
      </c>
      <c r="B238" s="9" t="s">
        <v>53</v>
      </c>
      <c r="C238" s="9" t="s">
        <v>57</v>
      </c>
      <c r="D238" s="16" t="s">
        <v>66</v>
      </c>
      <c r="E238" s="9" t="s">
        <v>67</v>
      </c>
      <c r="F238" s="16" t="s">
        <v>277</v>
      </c>
      <c r="G238" s="9" t="s">
        <v>571</v>
      </c>
      <c r="H238" s="18" t="s">
        <v>782</v>
      </c>
      <c r="I238" s="18">
        <v>0.1</v>
      </c>
      <c r="J238" s="18">
        <v>0.1297258514185754</v>
      </c>
      <c r="K238" s="19" t="s">
        <v>797</v>
      </c>
    </row>
    <row r="239" spans="1:11" s="20" customFormat="1" ht="41.25" customHeight="1" x14ac:dyDescent="0.2">
      <c r="A239" s="9" t="s">
        <v>13</v>
      </c>
      <c r="B239" s="9" t="s">
        <v>53</v>
      </c>
      <c r="C239" s="9" t="s">
        <v>57</v>
      </c>
      <c r="D239" s="16" t="s">
        <v>66</v>
      </c>
      <c r="E239" s="9" t="s">
        <v>67</v>
      </c>
      <c r="F239" s="16" t="s">
        <v>278</v>
      </c>
      <c r="G239" s="9" t="s">
        <v>572</v>
      </c>
      <c r="H239" s="18" t="s">
        <v>782</v>
      </c>
      <c r="I239" s="18">
        <v>0.1</v>
      </c>
      <c r="J239" s="18">
        <v>0.17895850190842497</v>
      </c>
      <c r="K239" s="19" t="s">
        <v>797</v>
      </c>
    </row>
    <row r="240" spans="1:11" s="20" customFormat="1" ht="41.25" customHeight="1" x14ac:dyDescent="0.2">
      <c r="A240" s="9" t="s">
        <v>13</v>
      </c>
      <c r="B240" s="9" t="s">
        <v>53</v>
      </c>
      <c r="C240" s="9" t="s">
        <v>57</v>
      </c>
      <c r="D240" s="16" t="s">
        <v>66</v>
      </c>
      <c r="E240" s="9" t="s">
        <v>67</v>
      </c>
      <c r="F240" s="16" t="s">
        <v>279</v>
      </c>
      <c r="G240" s="9" t="s">
        <v>573</v>
      </c>
      <c r="H240" s="18" t="s">
        <v>782</v>
      </c>
      <c r="I240" s="18">
        <v>0.11</v>
      </c>
      <c r="J240" s="18">
        <v>1</v>
      </c>
      <c r="K240" s="19" t="s">
        <v>797</v>
      </c>
    </row>
    <row r="241" spans="1:11" s="20" customFormat="1" ht="41.25" customHeight="1" x14ac:dyDescent="0.2">
      <c r="A241" s="9" t="s">
        <v>13</v>
      </c>
      <c r="B241" s="9" t="s">
        <v>53</v>
      </c>
      <c r="C241" s="9" t="s">
        <v>57</v>
      </c>
      <c r="D241" s="16" t="s">
        <v>66</v>
      </c>
      <c r="E241" s="9" t="s">
        <v>67</v>
      </c>
      <c r="F241" s="16" t="s">
        <v>280</v>
      </c>
      <c r="G241" s="9" t="s">
        <v>574</v>
      </c>
      <c r="H241" s="18" t="s">
        <v>781</v>
      </c>
      <c r="I241" s="18">
        <v>0.25</v>
      </c>
      <c r="J241" s="18">
        <v>0</v>
      </c>
      <c r="K241" s="19" t="s">
        <v>797</v>
      </c>
    </row>
    <row r="242" spans="1:11" s="20" customFormat="1" ht="41.25" customHeight="1" x14ac:dyDescent="0.2">
      <c r="A242" s="9" t="s">
        <v>13</v>
      </c>
      <c r="B242" s="9" t="s">
        <v>53</v>
      </c>
      <c r="C242" s="9" t="s">
        <v>57</v>
      </c>
      <c r="D242" s="16" t="s">
        <v>66</v>
      </c>
      <c r="E242" s="9" t="s">
        <v>67</v>
      </c>
      <c r="F242" s="16" t="s">
        <v>281</v>
      </c>
      <c r="G242" s="9" t="s">
        <v>575</v>
      </c>
      <c r="H242" s="18" t="s">
        <v>781</v>
      </c>
      <c r="I242" s="18">
        <v>0.54</v>
      </c>
      <c r="J242" s="18">
        <v>0.24457738095238096</v>
      </c>
      <c r="K242" s="19" t="s">
        <v>797</v>
      </c>
    </row>
    <row r="243" spans="1:11" s="20" customFormat="1" ht="41.25" customHeight="1" x14ac:dyDescent="0.2">
      <c r="A243" s="9" t="s">
        <v>13</v>
      </c>
      <c r="B243" s="9" t="s">
        <v>53</v>
      </c>
      <c r="C243" s="9" t="s">
        <v>57</v>
      </c>
      <c r="D243" s="16" t="s">
        <v>66</v>
      </c>
      <c r="E243" s="9" t="s">
        <v>67</v>
      </c>
      <c r="F243" s="16" t="s">
        <v>282</v>
      </c>
      <c r="G243" s="9" t="s">
        <v>576</v>
      </c>
      <c r="H243" s="18" t="s">
        <v>782</v>
      </c>
      <c r="I243" s="18">
        <v>0.1</v>
      </c>
      <c r="J243" s="18">
        <v>1</v>
      </c>
      <c r="K243" s="19" t="s">
        <v>797</v>
      </c>
    </row>
    <row r="244" spans="1:11" s="20" customFormat="1" ht="41.25" customHeight="1" x14ac:dyDescent="0.2">
      <c r="A244" s="9" t="s">
        <v>13</v>
      </c>
      <c r="B244" s="9" t="s">
        <v>53</v>
      </c>
      <c r="C244" s="9" t="s">
        <v>57</v>
      </c>
      <c r="D244" s="16" t="s">
        <v>66</v>
      </c>
      <c r="E244" s="9" t="s">
        <v>67</v>
      </c>
      <c r="F244" s="16" t="s">
        <v>283</v>
      </c>
      <c r="G244" s="9" t="s">
        <v>577</v>
      </c>
      <c r="H244" s="18" t="s">
        <v>781</v>
      </c>
      <c r="I244" s="18">
        <v>0.8</v>
      </c>
      <c r="J244" s="18">
        <v>0.17321428571428571</v>
      </c>
      <c r="K244" s="19" t="s">
        <v>797</v>
      </c>
    </row>
    <row r="245" spans="1:11" s="20" customFormat="1" ht="41.25" customHeight="1" x14ac:dyDescent="0.2">
      <c r="A245" s="9" t="s">
        <v>13</v>
      </c>
      <c r="B245" s="9" t="s">
        <v>53</v>
      </c>
      <c r="C245" s="9" t="s">
        <v>57</v>
      </c>
      <c r="D245" s="16" t="s">
        <v>66</v>
      </c>
      <c r="E245" s="9" t="s">
        <v>67</v>
      </c>
      <c r="F245" s="16" t="s">
        <v>284</v>
      </c>
      <c r="G245" s="9" t="s">
        <v>578</v>
      </c>
      <c r="H245" s="18" t="s">
        <v>782</v>
      </c>
      <c r="I245" s="18">
        <v>0.8</v>
      </c>
      <c r="J245" s="18">
        <v>1</v>
      </c>
      <c r="K245" s="19" t="s">
        <v>797</v>
      </c>
    </row>
    <row r="246" spans="1:11" s="20" customFormat="1" ht="41.25" customHeight="1" x14ac:dyDescent="0.2">
      <c r="A246" s="9" t="s">
        <v>13</v>
      </c>
      <c r="B246" s="9" t="s">
        <v>53</v>
      </c>
      <c r="C246" s="9" t="s">
        <v>57</v>
      </c>
      <c r="D246" s="16" t="s">
        <v>66</v>
      </c>
      <c r="E246" s="9" t="s">
        <v>67</v>
      </c>
      <c r="F246" s="16" t="s">
        <v>285</v>
      </c>
      <c r="G246" s="9" t="s">
        <v>1402</v>
      </c>
      <c r="H246" s="18" t="s">
        <v>782</v>
      </c>
      <c r="I246" s="18">
        <v>1</v>
      </c>
      <c r="J246" s="18">
        <v>1</v>
      </c>
      <c r="K246" s="19" t="s">
        <v>797</v>
      </c>
    </row>
    <row r="247" spans="1:11" s="20" customFormat="1" ht="41.25" customHeight="1" x14ac:dyDescent="0.2">
      <c r="A247" s="9" t="s">
        <v>13</v>
      </c>
      <c r="B247" s="9" t="s">
        <v>53</v>
      </c>
      <c r="C247" s="9" t="s">
        <v>57</v>
      </c>
      <c r="D247" s="16" t="s">
        <v>66</v>
      </c>
      <c r="E247" s="9" t="s">
        <v>67</v>
      </c>
      <c r="F247" s="16" t="s">
        <v>286</v>
      </c>
      <c r="G247" s="9" t="s">
        <v>1403</v>
      </c>
      <c r="H247" s="18" t="s">
        <v>781</v>
      </c>
      <c r="I247" s="18">
        <v>0.1</v>
      </c>
      <c r="J247" s="18">
        <v>0</v>
      </c>
      <c r="K247" s="19" t="s">
        <v>797</v>
      </c>
    </row>
    <row r="248" spans="1:11" s="20" customFormat="1" ht="41.25" customHeight="1" x14ac:dyDescent="0.2">
      <c r="A248" s="9" t="s">
        <v>13</v>
      </c>
      <c r="B248" s="9" t="s">
        <v>53</v>
      </c>
      <c r="C248" s="9" t="s">
        <v>57</v>
      </c>
      <c r="D248" s="16" t="s">
        <v>66</v>
      </c>
      <c r="E248" s="9" t="s">
        <v>67</v>
      </c>
      <c r="F248" s="16" t="s">
        <v>287</v>
      </c>
      <c r="G248" s="9" t="s">
        <v>579</v>
      </c>
      <c r="H248" s="18" t="s">
        <v>782</v>
      </c>
      <c r="I248" s="18">
        <v>1</v>
      </c>
      <c r="J248" s="18">
        <v>1</v>
      </c>
      <c r="K248" s="19" t="s">
        <v>797</v>
      </c>
    </row>
    <row r="249" spans="1:11" s="20" customFormat="1" ht="41.25" customHeight="1" x14ac:dyDescent="0.2">
      <c r="A249" s="9" t="s">
        <v>13</v>
      </c>
      <c r="B249" s="9" t="s">
        <v>53</v>
      </c>
      <c r="C249" s="9" t="s">
        <v>57</v>
      </c>
      <c r="D249" s="16" t="s">
        <v>66</v>
      </c>
      <c r="E249" s="9" t="s">
        <v>67</v>
      </c>
      <c r="F249" s="16" t="s">
        <v>288</v>
      </c>
      <c r="G249" s="9" t="s">
        <v>580</v>
      </c>
      <c r="H249" s="18" t="s">
        <v>782</v>
      </c>
      <c r="I249" s="18">
        <v>0.1</v>
      </c>
      <c r="J249" s="16">
        <v>1</v>
      </c>
      <c r="K249" s="19" t="s">
        <v>797</v>
      </c>
    </row>
    <row r="250" spans="1:11" s="20" customFormat="1" ht="41.25" customHeight="1" x14ac:dyDescent="0.2">
      <c r="A250" s="9" t="s">
        <v>13</v>
      </c>
      <c r="B250" s="9" t="s">
        <v>53</v>
      </c>
      <c r="C250" s="9" t="s">
        <v>57</v>
      </c>
      <c r="D250" s="16" t="s">
        <v>66</v>
      </c>
      <c r="E250" s="9" t="s">
        <v>67</v>
      </c>
      <c r="F250" s="16" t="s">
        <v>289</v>
      </c>
      <c r="G250" s="9" t="s">
        <v>581</v>
      </c>
      <c r="H250" s="18" t="s">
        <v>782</v>
      </c>
      <c r="I250" s="18">
        <v>0.1</v>
      </c>
      <c r="J250" s="16">
        <v>1</v>
      </c>
      <c r="K250" s="19" t="s">
        <v>797</v>
      </c>
    </row>
    <row r="251" spans="1:11" s="20" customFormat="1" ht="41.25" customHeight="1" x14ac:dyDescent="0.2">
      <c r="A251" s="9" t="s">
        <v>13</v>
      </c>
      <c r="B251" s="9" t="s">
        <v>53</v>
      </c>
      <c r="C251" s="9" t="s">
        <v>57</v>
      </c>
      <c r="D251" s="16" t="s">
        <v>66</v>
      </c>
      <c r="E251" s="9" t="s">
        <v>67</v>
      </c>
      <c r="F251" s="16" t="s">
        <v>290</v>
      </c>
      <c r="G251" s="9" t="s">
        <v>582</v>
      </c>
      <c r="H251" s="18" t="s">
        <v>781</v>
      </c>
      <c r="I251" s="18">
        <v>0.1</v>
      </c>
      <c r="J251" s="18">
        <v>0</v>
      </c>
      <c r="K251" s="19" t="s">
        <v>797</v>
      </c>
    </row>
    <row r="252" spans="1:11" s="20" customFormat="1" ht="41.25" customHeight="1" x14ac:dyDescent="0.2">
      <c r="A252" s="9" t="s">
        <v>13</v>
      </c>
      <c r="B252" s="9" t="s">
        <v>53</v>
      </c>
      <c r="C252" s="9" t="s">
        <v>57</v>
      </c>
      <c r="D252" s="16" t="s">
        <v>66</v>
      </c>
      <c r="E252" s="9" t="s">
        <v>67</v>
      </c>
      <c r="F252" s="16" t="s">
        <v>291</v>
      </c>
      <c r="G252" s="9" t="s">
        <v>579</v>
      </c>
      <c r="H252" s="18" t="s">
        <v>781</v>
      </c>
      <c r="I252" s="18">
        <v>1</v>
      </c>
      <c r="J252" s="18">
        <v>0</v>
      </c>
      <c r="K252" s="19" t="s">
        <v>797</v>
      </c>
    </row>
    <row r="253" spans="1:11" s="20" customFormat="1" ht="41.25" customHeight="1" x14ac:dyDescent="0.2">
      <c r="A253" s="9" t="s">
        <v>13</v>
      </c>
      <c r="B253" s="9" t="s">
        <v>53</v>
      </c>
      <c r="C253" s="9" t="s">
        <v>57</v>
      </c>
      <c r="D253" s="16" t="s">
        <v>66</v>
      </c>
      <c r="E253" s="9" t="s">
        <v>67</v>
      </c>
      <c r="F253" s="16" t="s">
        <v>292</v>
      </c>
      <c r="G253" s="9" t="s">
        <v>1404</v>
      </c>
      <c r="H253" s="18" t="s">
        <v>781</v>
      </c>
      <c r="I253" s="18">
        <v>1</v>
      </c>
      <c r="J253" s="18">
        <v>0</v>
      </c>
      <c r="K253" s="19" t="s">
        <v>797</v>
      </c>
    </row>
    <row r="254" spans="1:11" s="20" customFormat="1" ht="41.25" customHeight="1" x14ac:dyDescent="0.2">
      <c r="A254" s="9" t="s">
        <v>13</v>
      </c>
      <c r="B254" s="9" t="s">
        <v>53</v>
      </c>
      <c r="C254" s="9" t="s">
        <v>57</v>
      </c>
      <c r="D254" s="16" t="s">
        <v>66</v>
      </c>
      <c r="E254" s="9" t="s">
        <v>67</v>
      </c>
      <c r="F254" s="16" t="s">
        <v>293</v>
      </c>
      <c r="G254" s="9" t="s">
        <v>1405</v>
      </c>
      <c r="H254" s="18" t="s">
        <v>782</v>
      </c>
      <c r="I254" s="18">
        <v>0.5</v>
      </c>
      <c r="J254" s="18">
        <v>0.52582496413199431</v>
      </c>
      <c r="K254" s="19" t="s">
        <v>797</v>
      </c>
    </row>
    <row r="255" spans="1:11" s="20" customFormat="1" ht="41.25" customHeight="1" x14ac:dyDescent="0.2">
      <c r="A255" s="9" t="s">
        <v>13</v>
      </c>
      <c r="B255" s="9" t="s">
        <v>53</v>
      </c>
      <c r="C255" s="9" t="s">
        <v>57</v>
      </c>
      <c r="D255" s="16" t="s">
        <v>66</v>
      </c>
      <c r="E255" s="9" t="s">
        <v>67</v>
      </c>
      <c r="F255" s="16" t="s">
        <v>294</v>
      </c>
      <c r="G255" s="9" t="s">
        <v>583</v>
      </c>
      <c r="H255" s="18" t="s">
        <v>783</v>
      </c>
      <c r="I255" s="18">
        <v>0.56000000000000005</v>
      </c>
      <c r="J255" s="18">
        <v>0.33333333333333331</v>
      </c>
      <c r="K255" s="19" t="s">
        <v>797</v>
      </c>
    </row>
    <row r="256" spans="1:11" s="20" customFormat="1" ht="41.25" customHeight="1" x14ac:dyDescent="0.2">
      <c r="A256" s="9" t="s">
        <v>13</v>
      </c>
      <c r="B256" s="9" t="s">
        <v>53</v>
      </c>
      <c r="C256" s="9" t="s">
        <v>57</v>
      </c>
      <c r="D256" s="16" t="s">
        <v>66</v>
      </c>
      <c r="E256" s="9" t="s">
        <v>67</v>
      </c>
      <c r="F256" s="16" t="s">
        <v>295</v>
      </c>
      <c r="G256" s="9" t="s">
        <v>584</v>
      </c>
      <c r="H256" s="18" t="s">
        <v>782</v>
      </c>
      <c r="I256" s="18">
        <v>0.8</v>
      </c>
      <c r="J256" s="18">
        <v>1</v>
      </c>
      <c r="K256" s="19" t="s">
        <v>797</v>
      </c>
    </row>
    <row r="257" spans="1:11" s="20" customFormat="1" ht="41.25" customHeight="1" x14ac:dyDescent="0.2">
      <c r="A257" s="9" t="s">
        <v>13</v>
      </c>
      <c r="B257" s="9" t="s">
        <v>53</v>
      </c>
      <c r="C257" s="9" t="s">
        <v>57</v>
      </c>
      <c r="D257" s="16" t="s">
        <v>66</v>
      </c>
      <c r="E257" s="9" t="s">
        <v>67</v>
      </c>
      <c r="F257" s="16" t="s">
        <v>296</v>
      </c>
      <c r="G257" s="9" t="s">
        <v>585</v>
      </c>
      <c r="H257" s="18" t="s">
        <v>782</v>
      </c>
      <c r="I257" s="18">
        <v>0.8</v>
      </c>
      <c r="J257" s="18">
        <v>1</v>
      </c>
      <c r="K257" s="19" t="s">
        <v>797</v>
      </c>
    </row>
    <row r="258" spans="1:11" s="20" customFormat="1" ht="41.25" customHeight="1" x14ac:dyDescent="0.2">
      <c r="A258" s="9" t="s">
        <v>13</v>
      </c>
      <c r="B258" s="9" t="s">
        <v>53</v>
      </c>
      <c r="C258" s="9" t="s">
        <v>57</v>
      </c>
      <c r="D258" s="16" t="s">
        <v>66</v>
      </c>
      <c r="E258" s="9" t="s">
        <v>67</v>
      </c>
      <c r="F258" s="16" t="s">
        <v>297</v>
      </c>
      <c r="G258" s="9" t="s">
        <v>586</v>
      </c>
      <c r="H258" s="18" t="s">
        <v>782</v>
      </c>
      <c r="I258" s="18">
        <v>0.8</v>
      </c>
      <c r="J258" s="18">
        <v>1</v>
      </c>
      <c r="K258" s="19" t="s">
        <v>797</v>
      </c>
    </row>
    <row r="259" spans="1:11" s="20" customFormat="1" ht="41.25" customHeight="1" x14ac:dyDescent="0.2">
      <c r="A259" s="9" t="s">
        <v>13</v>
      </c>
      <c r="B259" s="9" t="s">
        <v>53</v>
      </c>
      <c r="C259" s="9" t="s">
        <v>57</v>
      </c>
      <c r="D259" s="16" t="s">
        <v>66</v>
      </c>
      <c r="E259" s="9" t="s">
        <v>67</v>
      </c>
      <c r="F259" s="16" t="s">
        <v>298</v>
      </c>
      <c r="G259" s="9" t="s">
        <v>517</v>
      </c>
      <c r="H259" s="18" t="s">
        <v>782</v>
      </c>
      <c r="I259" s="18">
        <v>0.5</v>
      </c>
      <c r="J259" s="18">
        <v>1</v>
      </c>
      <c r="K259" s="19" t="s">
        <v>797</v>
      </c>
    </row>
    <row r="260" spans="1:11" s="20" customFormat="1" ht="41.25" customHeight="1" x14ac:dyDescent="0.2">
      <c r="A260" s="9" t="s">
        <v>14</v>
      </c>
      <c r="B260" s="9" t="s">
        <v>68</v>
      </c>
      <c r="C260" s="9" t="s">
        <v>1406</v>
      </c>
      <c r="D260" s="16" t="s">
        <v>69</v>
      </c>
      <c r="E260" s="9" t="s">
        <v>70</v>
      </c>
      <c r="F260" s="16" t="s">
        <v>299</v>
      </c>
      <c r="G260" s="9" t="s">
        <v>587</v>
      </c>
      <c r="H260" s="18" t="s">
        <v>782</v>
      </c>
      <c r="I260" s="18">
        <v>0.46</v>
      </c>
      <c r="J260" s="18">
        <v>0.93</v>
      </c>
      <c r="K260" s="19" t="s">
        <v>798</v>
      </c>
    </row>
    <row r="261" spans="1:11" s="20" customFormat="1" ht="41.25" customHeight="1" x14ac:dyDescent="0.2">
      <c r="A261" s="9" t="s">
        <v>14</v>
      </c>
      <c r="B261" s="9" t="s">
        <v>68</v>
      </c>
      <c r="C261" s="9" t="s">
        <v>1406</v>
      </c>
      <c r="D261" s="16" t="s">
        <v>69</v>
      </c>
      <c r="E261" s="9" t="s">
        <v>70</v>
      </c>
      <c r="F261" s="16" t="s">
        <v>300</v>
      </c>
      <c r="G261" s="9" t="s">
        <v>588</v>
      </c>
      <c r="H261" s="18" t="s">
        <v>781</v>
      </c>
      <c r="I261" s="18">
        <v>1</v>
      </c>
      <c r="J261" s="18">
        <v>0.33</v>
      </c>
      <c r="K261" s="19" t="s">
        <v>798</v>
      </c>
    </row>
    <row r="262" spans="1:11" s="20" customFormat="1" ht="41.25" customHeight="1" x14ac:dyDescent="0.2">
      <c r="A262" s="9" t="s">
        <v>14</v>
      </c>
      <c r="B262" s="9" t="s">
        <v>68</v>
      </c>
      <c r="C262" s="9" t="s">
        <v>1406</v>
      </c>
      <c r="D262" s="16" t="s">
        <v>69</v>
      </c>
      <c r="E262" s="9" t="s">
        <v>70</v>
      </c>
      <c r="F262" s="16" t="s">
        <v>301</v>
      </c>
      <c r="G262" s="9" t="s">
        <v>589</v>
      </c>
      <c r="H262" s="18" t="s">
        <v>781</v>
      </c>
      <c r="I262" s="18">
        <v>1</v>
      </c>
      <c r="J262" s="18">
        <v>0.5</v>
      </c>
      <c r="K262" s="19" t="s">
        <v>798</v>
      </c>
    </row>
    <row r="263" spans="1:11" s="20" customFormat="1" ht="41.25" customHeight="1" x14ac:dyDescent="0.2">
      <c r="A263" s="9" t="s">
        <v>14</v>
      </c>
      <c r="B263" s="9" t="s">
        <v>68</v>
      </c>
      <c r="C263" s="9" t="s">
        <v>1406</v>
      </c>
      <c r="D263" s="16" t="s">
        <v>69</v>
      </c>
      <c r="E263" s="9" t="s">
        <v>70</v>
      </c>
      <c r="F263" s="16" t="s">
        <v>302</v>
      </c>
      <c r="G263" s="9" t="s">
        <v>590</v>
      </c>
      <c r="H263" s="18" t="s">
        <v>782</v>
      </c>
      <c r="I263" s="18">
        <v>0.8</v>
      </c>
      <c r="J263" s="18">
        <v>1</v>
      </c>
      <c r="K263" s="19" t="s">
        <v>798</v>
      </c>
    </row>
    <row r="264" spans="1:11" s="20" customFormat="1" ht="41.25" customHeight="1" x14ac:dyDescent="0.2">
      <c r="A264" s="9" t="s">
        <v>14</v>
      </c>
      <c r="B264" s="9" t="s">
        <v>68</v>
      </c>
      <c r="C264" s="9" t="s">
        <v>1406</v>
      </c>
      <c r="D264" s="16" t="s">
        <v>69</v>
      </c>
      <c r="E264" s="9" t="s">
        <v>70</v>
      </c>
      <c r="F264" s="16" t="s">
        <v>303</v>
      </c>
      <c r="G264" s="9" t="s">
        <v>591</v>
      </c>
      <c r="H264" s="18" t="s">
        <v>782</v>
      </c>
      <c r="I264" s="18">
        <v>0.8</v>
      </c>
      <c r="J264" s="18">
        <v>1</v>
      </c>
      <c r="K264" s="19" t="s">
        <v>798</v>
      </c>
    </row>
    <row r="265" spans="1:11" s="20" customFormat="1" ht="41.25" customHeight="1" x14ac:dyDescent="0.2">
      <c r="A265" s="9" t="s">
        <v>14</v>
      </c>
      <c r="B265" s="9" t="s">
        <v>68</v>
      </c>
      <c r="C265" s="9" t="s">
        <v>1406</v>
      </c>
      <c r="D265" s="16" t="s">
        <v>69</v>
      </c>
      <c r="E265" s="9" t="s">
        <v>70</v>
      </c>
      <c r="F265" s="16" t="s">
        <v>304</v>
      </c>
      <c r="G265" s="9" t="s">
        <v>592</v>
      </c>
      <c r="H265" s="18" t="s">
        <v>782</v>
      </c>
      <c r="I265" s="18">
        <v>0.8</v>
      </c>
      <c r="J265" s="18">
        <v>1</v>
      </c>
      <c r="K265" s="19" t="s">
        <v>798</v>
      </c>
    </row>
    <row r="266" spans="1:11" s="20" customFormat="1" ht="41.25" customHeight="1" x14ac:dyDescent="0.2">
      <c r="A266" s="9" t="s">
        <v>14</v>
      </c>
      <c r="B266" s="9" t="s">
        <v>68</v>
      </c>
      <c r="C266" s="9" t="s">
        <v>1406</v>
      </c>
      <c r="D266" s="16" t="s">
        <v>69</v>
      </c>
      <c r="E266" s="9" t="s">
        <v>70</v>
      </c>
      <c r="F266" s="16" t="s">
        <v>305</v>
      </c>
      <c r="G266" s="9" t="s">
        <v>593</v>
      </c>
      <c r="H266" s="18" t="s">
        <v>781</v>
      </c>
      <c r="I266" s="18">
        <v>0.9</v>
      </c>
      <c r="J266" s="18">
        <v>0</v>
      </c>
      <c r="K266" s="19" t="s">
        <v>798</v>
      </c>
    </row>
    <row r="267" spans="1:11" s="20" customFormat="1" ht="41.25" customHeight="1" x14ac:dyDescent="0.2">
      <c r="A267" s="9" t="s">
        <v>14</v>
      </c>
      <c r="B267" s="9" t="s">
        <v>68</v>
      </c>
      <c r="C267" s="9" t="s">
        <v>1406</v>
      </c>
      <c r="D267" s="16" t="s">
        <v>69</v>
      </c>
      <c r="E267" s="9" t="s">
        <v>70</v>
      </c>
      <c r="F267" s="16" t="s">
        <v>306</v>
      </c>
      <c r="G267" s="9" t="s">
        <v>594</v>
      </c>
      <c r="H267" s="18" t="s">
        <v>782</v>
      </c>
      <c r="I267" s="18">
        <v>0.9</v>
      </c>
      <c r="J267" s="18">
        <v>1</v>
      </c>
      <c r="K267" s="19" t="s">
        <v>798</v>
      </c>
    </row>
    <row r="268" spans="1:11" s="20" customFormat="1" ht="41.25" customHeight="1" x14ac:dyDescent="0.2">
      <c r="A268" s="9" t="s">
        <v>15</v>
      </c>
      <c r="B268" s="9" t="s">
        <v>49</v>
      </c>
      <c r="C268" s="9" t="s">
        <v>71</v>
      </c>
      <c r="D268" s="16" t="s">
        <v>72</v>
      </c>
      <c r="E268" s="9" t="s">
        <v>73</v>
      </c>
      <c r="F268" s="16" t="s">
        <v>307</v>
      </c>
      <c r="G268" s="9" t="s">
        <v>595</v>
      </c>
      <c r="H268" s="18" t="s">
        <v>781</v>
      </c>
      <c r="I268" s="18">
        <v>0.01</v>
      </c>
      <c r="J268" s="18">
        <v>0</v>
      </c>
      <c r="K268" s="19" t="s">
        <v>799</v>
      </c>
    </row>
    <row r="269" spans="1:11" s="20" customFormat="1" ht="41.25" customHeight="1" x14ac:dyDescent="0.2">
      <c r="A269" s="9" t="s">
        <v>15</v>
      </c>
      <c r="B269" s="9" t="s">
        <v>49</v>
      </c>
      <c r="C269" s="9" t="s">
        <v>71</v>
      </c>
      <c r="D269" s="16" t="s">
        <v>72</v>
      </c>
      <c r="E269" s="9" t="s">
        <v>73</v>
      </c>
      <c r="F269" s="16" t="s">
        <v>308</v>
      </c>
      <c r="G269" s="9" t="s">
        <v>596</v>
      </c>
      <c r="H269" s="18" t="s">
        <v>782</v>
      </c>
      <c r="I269" s="18">
        <v>0.01</v>
      </c>
      <c r="J269" s="18">
        <v>-0.72707889125799596</v>
      </c>
      <c r="K269" s="19" t="s">
        <v>799</v>
      </c>
    </row>
    <row r="270" spans="1:11" s="20" customFormat="1" ht="41.25" customHeight="1" x14ac:dyDescent="0.2">
      <c r="A270" s="9" t="s">
        <v>15</v>
      </c>
      <c r="B270" s="9" t="s">
        <v>49</v>
      </c>
      <c r="C270" s="9" t="s">
        <v>71</v>
      </c>
      <c r="D270" s="16" t="s">
        <v>72</v>
      </c>
      <c r="E270" s="9" t="s">
        <v>73</v>
      </c>
      <c r="F270" s="16" t="s">
        <v>309</v>
      </c>
      <c r="G270" s="9" t="s">
        <v>597</v>
      </c>
      <c r="H270" s="18" t="s">
        <v>782</v>
      </c>
      <c r="I270" s="18">
        <v>0.85</v>
      </c>
      <c r="J270" s="18">
        <v>1</v>
      </c>
      <c r="K270" s="19" t="s">
        <v>799</v>
      </c>
    </row>
    <row r="271" spans="1:11" s="20" customFormat="1" ht="41.25" customHeight="1" x14ac:dyDescent="0.2">
      <c r="A271" s="9" t="s">
        <v>15</v>
      </c>
      <c r="B271" s="9" t="s">
        <v>49</v>
      </c>
      <c r="C271" s="9" t="s">
        <v>71</v>
      </c>
      <c r="D271" s="16" t="s">
        <v>72</v>
      </c>
      <c r="E271" s="9" t="s">
        <v>73</v>
      </c>
      <c r="F271" s="16" t="s">
        <v>310</v>
      </c>
      <c r="G271" s="9" t="s">
        <v>598</v>
      </c>
      <c r="H271" s="18" t="s">
        <v>781</v>
      </c>
      <c r="I271" s="18">
        <v>1</v>
      </c>
      <c r="J271" s="18">
        <v>0</v>
      </c>
      <c r="K271" s="19" t="s">
        <v>799</v>
      </c>
    </row>
    <row r="272" spans="1:11" s="20" customFormat="1" ht="41.25" customHeight="1" x14ac:dyDescent="0.2">
      <c r="A272" s="9" t="s">
        <v>15</v>
      </c>
      <c r="B272" s="9" t="s">
        <v>49</v>
      </c>
      <c r="C272" s="9" t="s">
        <v>71</v>
      </c>
      <c r="D272" s="16" t="s">
        <v>72</v>
      </c>
      <c r="E272" s="9" t="s">
        <v>73</v>
      </c>
      <c r="F272" s="16" t="s">
        <v>311</v>
      </c>
      <c r="G272" s="9" t="s">
        <v>599</v>
      </c>
      <c r="H272" s="18" t="s">
        <v>782</v>
      </c>
      <c r="I272" s="18">
        <v>1</v>
      </c>
      <c r="J272" s="18">
        <v>1</v>
      </c>
      <c r="K272" s="19" t="s">
        <v>799</v>
      </c>
    </row>
    <row r="273" spans="1:11" s="20" customFormat="1" ht="41.25" customHeight="1" x14ac:dyDescent="0.2">
      <c r="A273" s="9" t="s">
        <v>15</v>
      </c>
      <c r="B273" s="9" t="s">
        <v>49</v>
      </c>
      <c r="C273" s="9" t="s">
        <v>71</v>
      </c>
      <c r="D273" s="16" t="s">
        <v>72</v>
      </c>
      <c r="E273" s="9" t="s">
        <v>73</v>
      </c>
      <c r="F273" s="16" t="s">
        <v>312</v>
      </c>
      <c r="G273" s="9" t="s">
        <v>600</v>
      </c>
      <c r="H273" s="18" t="s">
        <v>782</v>
      </c>
      <c r="I273" s="18">
        <v>1</v>
      </c>
      <c r="J273" s="18">
        <v>1</v>
      </c>
      <c r="K273" s="19" t="s">
        <v>799</v>
      </c>
    </row>
    <row r="274" spans="1:11" s="20" customFormat="1" ht="41.25" customHeight="1" x14ac:dyDescent="0.2">
      <c r="A274" s="9" t="s">
        <v>15</v>
      </c>
      <c r="B274" s="9" t="s">
        <v>49</v>
      </c>
      <c r="C274" s="9" t="s">
        <v>71</v>
      </c>
      <c r="D274" s="16" t="s">
        <v>72</v>
      </c>
      <c r="E274" s="9" t="s">
        <v>73</v>
      </c>
      <c r="F274" s="16" t="s">
        <v>313</v>
      </c>
      <c r="G274" s="9" t="s">
        <v>601</v>
      </c>
      <c r="H274" s="18" t="s">
        <v>782</v>
      </c>
      <c r="I274" s="18">
        <v>1</v>
      </c>
      <c r="J274" s="18">
        <v>1</v>
      </c>
      <c r="K274" s="19" t="s">
        <v>799</v>
      </c>
    </row>
    <row r="275" spans="1:11" s="20" customFormat="1" ht="41.25" customHeight="1" x14ac:dyDescent="0.2">
      <c r="A275" s="9" t="s">
        <v>15</v>
      </c>
      <c r="B275" s="9" t="s">
        <v>49</v>
      </c>
      <c r="C275" s="9" t="s">
        <v>71</v>
      </c>
      <c r="D275" s="16" t="s">
        <v>72</v>
      </c>
      <c r="E275" s="9" t="s">
        <v>73</v>
      </c>
      <c r="F275" s="16" t="s">
        <v>314</v>
      </c>
      <c r="G275" s="9" t="s">
        <v>602</v>
      </c>
      <c r="H275" s="18" t="s">
        <v>782</v>
      </c>
      <c r="I275" s="18">
        <v>1</v>
      </c>
      <c r="J275" s="18">
        <v>1</v>
      </c>
      <c r="K275" s="19" t="s">
        <v>799</v>
      </c>
    </row>
    <row r="276" spans="1:11" s="20" customFormat="1" ht="41.25" customHeight="1" x14ac:dyDescent="0.2">
      <c r="A276" s="9" t="s">
        <v>15</v>
      </c>
      <c r="B276" s="9" t="s">
        <v>49</v>
      </c>
      <c r="C276" s="9" t="s">
        <v>71</v>
      </c>
      <c r="D276" s="16" t="s">
        <v>72</v>
      </c>
      <c r="E276" s="9" t="s">
        <v>73</v>
      </c>
      <c r="F276" s="16" t="s">
        <v>315</v>
      </c>
      <c r="G276" s="9" t="s">
        <v>603</v>
      </c>
      <c r="H276" s="18" t="s">
        <v>782</v>
      </c>
      <c r="I276" s="18">
        <v>1</v>
      </c>
      <c r="J276" s="18">
        <v>1</v>
      </c>
      <c r="K276" s="19" t="s">
        <v>799</v>
      </c>
    </row>
    <row r="277" spans="1:11" s="20" customFormat="1" ht="41.25" customHeight="1" x14ac:dyDescent="0.2">
      <c r="A277" s="9" t="s">
        <v>15</v>
      </c>
      <c r="B277" s="9" t="s">
        <v>49</v>
      </c>
      <c r="C277" s="9" t="s">
        <v>71</v>
      </c>
      <c r="D277" s="16" t="s">
        <v>72</v>
      </c>
      <c r="E277" s="9" t="s">
        <v>73</v>
      </c>
      <c r="F277" s="16" t="s">
        <v>316</v>
      </c>
      <c r="G277" s="9" t="s">
        <v>604</v>
      </c>
      <c r="H277" s="18" t="s">
        <v>782</v>
      </c>
      <c r="I277" s="18">
        <v>1</v>
      </c>
      <c r="J277" s="18">
        <v>1</v>
      </c>
      <c r="K277" s="19" t="s">
        <v>799</v>
      </c>
    </row>
    <row r="278" spans="1:11" s="20" customFormat="1" ht="41.25" customHeight="1" x14ac:dyDescent="0.2">
      <c r="A278" s="9" t="s">
        <v>15</v>
      </c>
      <c r="B278" s="9" t="s">
        <v>49</v>
      </c>
      <c r="C278" s="9" t="s">
        <v>71</v>
      </c>
      <c r="D278" s="16" t="s">
        <v>72</v>
      </c>
      <c r="E278" s="9" t="s">
        <v>73</v>
      </c>
      <c r="F278" s="16" t="s">
        <v>317</v>
      </c>
      <c r="G278" s="9" t="s">
        <v>605</v>
      </c>
      <c r="H278" s="18" t="s">
        <v>781</v>
      </c>
      <c r="I278" s="18">
        <v>1</v>
      </c>
      <c r="J278" s="18">
        <v>0.25</v>
      </c>
      <c r="K278" s="19" t="s">
        <v>799</v>
      </c>
    </row>
    <row r="279" spans="1:11" s="20" customFormat="1" ht="41.25" customHeight="1" x14ac:dyDescent="0.2">
      <c r="A279" s="9" t="s">
        <v>15</v>
      </c>
      <c r="B279" s="9" t="s">
        <v>49</v>
      </c>
      <c r="C279" s="9" t="s">
        <v>71</v>
      </c>
      <c r="D279" s="16" t="s">
        <v>72</v>
      </c>
      <c r="E279" s="9" t="s">
        <v>73</v>
      </c>
      <c r="F279" s="16" t="s">
        <v>318</v>
      </c>
      <c r="G279" s="9" t="s">
        <v>606</v>
      </c>
      <c r="H279" s="18" t="s">
        <v>782</v>
      </c>
      <c r="I279" s="18">
        <v>1</v>
      </c>
      <c r="J279" s="18">
        <v>1</v>
      </c>
      <c r="K279" s="19" t="s">
        <v>799</v>
      </c>
    </row>
    <row r="280" spans="1:11" s="20" customFormat="1" ht="41.25" customHeight="1" x14ac:dyDescent="0.2">
      <c r="A280" s="9" t="s">
        <v>15</v>
      </c>
      <c r="B280" s="9" t="s">
        <v>49</v>
      </c>
      <c r="C280" s="9" t="s">
        <v>71</v>
      </c>
      <c r="D280" s="16" t="s">
        <v>72</v>
      </c>
      <c r="E280" s="9" t="s">
        <v>73</v>
      </c>
      <c r="F280" s="16" t="s">
        <v>319</v>
      </c>
      <c r="G280" s="9" t="s">
        <v>1407</v>
      </c>
      <c r="H280" s="18" t="s">
        <v>782</v>
      </c>
      <c r="I280" s="18">
        <v>1</v>
      </c>
      <c r="J280" s="18">
        <v>1</v>
      </c>
      <c r="K280" s="19" t="s">
        <v>799</v>
      </c>
    </row>
    <row r="281" spans="1:11" s="20" customFormat="1" ht="41.25" customHeight="1" x14ac:dyDescent="0.2">
      <c r="A281" s="9" t="s">
        <v>15</v>
      </c>
      <c r="B281" s="9" t="s">
        <v>49</v>
      </c>
      <c r="C281" s="9" t="s">
        <v>71</v>
      </c>
      <c r="D281" s="16" t="s">
        <v>72</v>
      </c>
      <c r="E281" s="9" t="s">
        <v>73</v>
      </c>
      <c r="F281" s="16" t="s">
        <v>320</v>
      </c>
      <c r="G281" s="9" t="s">
        <v>607</v>
      </c>
      <c r="H281" s="18" t="s">
        <v>782</v>
      </c>
      <c r="I281" s="18">
        <v>1</v>
      </c>
      <c r="J281" s="18">
        <v>0.98245614035087714</v>
      </c>
      <c r="K281" s="19" t="s">
        <v>799</v>
      </c>
    </row>
    <row r="282" spans="1:11" s="20" customFormat="1" ht="41.25" customHeight="1" x14ac:dyDescent="0.2">
      <c r="A282" s="9" t="s">
        <v>15</v>
      </c>
      <c r="B282" s="9" t="s">
        <v>49</v>
      </c>
      <c r="C282" s="9" t="s">
        <v>71</v>
      </c>
      <c r="D282" s="16" t="s">
        <v>72</v>
      </c>
      <c r="E282" s="9" t="s">
        <v>73</v>
      </c>
      <c r="F282" s="16" t="s">
        <v>321</v>
      </c>
      <c r="G282" s="9" t="s">
        <v>608</v>
      </c>
      <c r="H282" s="18" t="s">
        <v>782</v>
      </c>
      <c r="I282" s="18">
        <v>1</v>
      </c>
      <c r="J282" s="18">
        <v>1</v>
      </c>
      <c r="K282" s="19" t="s">
        <v>799</v>
      </c>
    </row>
    <row r="283" spans="1:11" s="20" customFormat="1" ht="41.25" customHeight="1" x14ac:dyDescent="0.2">
      <c r="A283" s="9" t="s">
        <v>15</v>
      </c>
      <c r="B283" s="9" t="s">
        <v>49</v>
      </c>
      <c r="C283" s="9" t="s">
        <v>71</v>
      </c>
      <c r="D283" s="16" t="s">
        <v>72</v>
      </c>
      <c r="E283" s="9" t="s">
        <v>73</v>
      </c>
      <c r="F283" s="16" t="s">
        <v>322</v>
      </c>
      <c r="G283" s="9" t="s">
        <v>609</v>
      </c>
      <c r="H283" s="18" t="s">
        <v>782</v>
      </c>
      <c r="I283" s="18">
        <v>0.01</v>
      </c>
      <c r="J283" s="18">
        <v>1</v>
      </c>
      <c r="K283" s="19" t="s">
        <v>799</v>
      </c>
    </row>
    <row r="284" spans="1:11" s="20" customFormat="1" ht="41.25" customHeight="1" x14ac:dyDescent="0.2">
      <c r="A284" s="9" t="s">
        <v>15</v>
      </c>
      <c r="B284" s="9" t="s">
        <v>49</v>
      </c>
      <c r="C284" s="9" t="s">
        <v>71</v>
      </c>
      <c r="D284" s="16" t="s">
        <v>72</v>
      </c>
      <c r="E284" s="9" t="s">
        <v>73</v>
      </c>
      <c r="F284" s="16" t="s">
        <v>323</v>
      </c>
      <c r="G284" s="9" t="s">
        <v>1408</v>
      </c>
      <c r="H284" s="18" t="s">
        <v>782</v>
      </c>
      <c r="I284" s="18">
        <v>1</v>
      </c>
      <c r="J284" s="18">
        <v>1</v>
      </c>
      <c r="K284" s="19" t="s">
        <v>799</v>
      </c>
    </row>
    <row r="285" spans="1:11" s="20" customFormat="1" ht="41.25" customHeight="1" x14ac:dyDescent="0.2">
      <c r="A285" s="9" t="s">
        <v>15</v>
      </c>
      <c r="B285" s="9" t="s">
        <v>49</v>
      </c>
      <c r="C285" s="9" t="s">
        <v>71</v>
      </c>
      <c r="D285" s="16" t="s">
        <v>72</v>
      </c>
      <c r="E285" s="9" t="s">
        <v>73</v>
      </c>
      <c r="F285" s="16" t="s">
        <v>324</v>
      </c>
      <c r="G285" s="9" t="s">
        <v>610</v>
      </c>
      <c r="H285" s="18" t="s">
        <v>782</v>
      </c>
      <c r="I285" s="18">
        <v>1</v>
      </c>
      <c r="J285" s="18">
        <v>1</v>
      </c>
      <c r="K285" s="19" t="s">
        <v>799</v>
      </c>
    </row>
    <row r="286" spans="1:11" s="20" customFormat="1" ht="41.25" customHeight="1" x14ac:dyDescent="0.2">
      <c r="A286" s="9" t="s">
        <v>15</v>
      </c>
      <c r="B286" s="9" t="s">
        <v>49</v>
      </c>
      <c r="C286" s="9" t="s">
        <v>74</v>
      </c>
      <c r="D286" s="16" t="s">
        <v>75</v>
      </c>
      <c r="E286" s="9" t="s">
        <v>76</v>
      </c>
      <c r="F286" s="16" t="s">
        <v>325</v>
      </c>
      <c r="G286" s="9" t="s">
        <v>611</v>
      </c>
      <c r="H286" s="18" t="s">
        <v>782</v>
      </c>
      <c r="I286" s="18">
        <v>0.3</v>
      </c>
      <c r="J286" s="18">
        <v>-4.635761589403975E-2</v>
      </c>
      <c r="K286" s="19" t="s">
        <v>799</v>
      </c>
    </row>
    <row r="287" spans="1:11" s="20" customFormat="1" ht="41.25" customHeight="1" x14ac:dyDescent="0.2">
      <c r="A287" s="9" t="s">
        <v>15</v>
      </c>
      <c r="B287" s="9" t="s">
        <v>49</v>
      </c>
      <c r="C287" s="9" t="s">
        <v>74</v>
      </c>
      <c r="D287" s="16" t="s">
        <v>75</v>
      </c>
      <c r="E287" s="9" t="s">
        <v>76</v>
      </c>
      <c r="F287" s="16" t="s">
        <v>326</v>
      </c>
      <c r="G287" s="9" t="s">
        <v>612</v>
      </c>
      <c r="H287" s="18" t="s">
        <v>782</v>
      </c>
      <c r="I287" s="18">
        <v>0.05</v>
      </c>
      <c r="J287" s="18">
        <v>0.13320537428023038</v>
      </c>
      <c r="K287" s="19" t="s">
        <v>799</v>
      </c>
    </row>
    <row r="288" spans="1:11" s="20" customFormat="1" ht="41.25" customHeight="1" x14ac:dyDescent="0.2">
      <c r="A288" s="9" t="s">
        <v>15</v>
      </c>
      <c r="B288" s="9" t="s">
        <v>49</v>
      </c>
      <c r="C288" s="9" t="s">
        <v>74</v>
      </c>
      <c r="D288" s="16" t="s">
        <v>75</v>
      </c>
      <c r="E288" s="9" t="s">
        <v>76</v>
      </c>
      <c r="F288" s="16" t="s">
        <v>327</v>
      </c>
      <c r="G288" s="9" t="s">
        <v>613</v>
      </c>
      <c r="H288" s="18" t="s">
        <v>782</v>
      </c>
      <c r="I288" s="18">
        <v>1</v>
      </c>
      <c r="J288" s="18">
        <v>0.98974358974358978</v>
      </c>
      <c r="K288" s="19" t="s">
        <v>799</v>
      </c>
    </row>
    <row r="289" spans="1:11" s="20" customFormat="1" ht="41.25" customHeight="1" x14ac:dyDescent="0.2">
      <c r="A289" s="9" t="s">
        <v>15</v>
      </c>
      <c r="B289" s="9" t="s">
        <v>49</v>
      </c>
      <c r="C289" s="9" t="s">
        <v>74</v>
      </c>
      <c r="D289" s="16" t="s">
        <v>75</v>
      </c>
      <c r="E289" s="9" t="s">
        <v>76</v>
      </c>
      <c r="F289" s="16" t="s">
        <v>328</v>
      </c>
      <c r="G289" s="9" t="s">
        <v>614</v>
      </c>
      <c r="H289" s="18" t="s">
        <v>781</v>
      </c>
      <c r="I289" s="18">
        <v>1</v>
      </c>
      <c r="J289" s="18">
        <v>0.33348262166016479</v>
      </c>
      <c r="K289" s="19" t="s">
        <v>799</v>
      </c>
    </row>
    <row r="290" spans="1:11" s="20" customFormat="1" ht="41.25" customHeight="1" x14ac:dyDescent="0.2">
      <c r="A290" s="9" t="s">
        <v>15</v>
      </c>
      <c r="B290" s="9" t="s">
        <v>49</v>
      </c>
      <c r="C290" s="9" t="s">
        <v>74</v>
      </c>
      <c r="D290" s="16" t="s">
        <v>75</v>
      </c>
      <c r="E290" s="9" t="s">
        <v>76</v>
      </c>
      <c r="F290" s="16" t="s">
        <v>329</v>
      </c>
      <c r="G290" s="9" t="s">
        <v>615</v>
      </c>
      <c r="H290" s="18" t="s">
        <v>782</v>
      </c>
      <c r="I290" s="18">
        <v>0.05</v>
      </c>
      <c r="J290" s="18">
        <v>0</v>
      </c>
      <c r="K290" s="19" t="s">
        <v>799</v>
      </c>
    </row>
    <row r="291" spans="1:11" s="20" customFormat="1" ht="41.25" customHeight="1" x14ac:dyDescent="0.2">
      <c r="A291" s="9" t="s">
        <v>15</v>
      </c>
      <c r="B291" s="9" t="s">
        <v>49</v>
      </c>
      <c r="C291" s="9" t="s">
        <v>74</v>
      </c>
      <c r="D291" s="16" t="s">
        <v>75</v>
      </c>
      <c r="E291" s="9" t="s">
        <v>76</v>
      </c>
      <c r="F291" s="16" t="s">
        <v>330</v>
      </c>
      <c r="G291" s="9" t="s">
        <v>616</v>
      </c>
      <c r="H291" s="18" t="s">
        <v>782</v>
      </c>
      <c r="I291" s="18">
        <v>1</v>
      </c>
      <c r="J291" s="18">
        <v>1</v>
      </c>
      <c r="K291" s="19" t="s">
        <v>799</v>
      </c>
    </row>
    <row r="292" spans="1:11" s="20" customFormat="1" ht="41.25" customHeight="1" x14ac:dyDescent="0.2">
      <c r="A292" s="9" t="s">
        <v>15</v>
      </c>
      <c r="B292" s="9" t="s">
        <v>49</v>
      </c>
      <c r="C292" s="9" t="s">
        <v>74</v>
      </c>
      <c r="D292" s="16" t="s">
        <v>75</v>
      </c>
      <c r="E292" s="9" t="s">
        <v>76</v>
      </c>
      <c r="F292" s="16" t="s">
        <v>331</v>
      </c>
      <c r="G292" s="9" t="s">
        <v>617</v>
      </c>
      <c r="H292" s="18" t="s">
        <v>782</v>
      </c>
      <c r="I292" s="18">
        <v>1</v>
      </c>
      <c r="J292" s="18">
        <v>1</v>
      </c>
      <c r="K292" s="19" t="s">
        <v>799</v>
      </c>
    </row>
    <row r="293" spans="1:11" s="20" customFormat="1" ht="41.25" customHeight="1" x14ac:dyDescent="0.2">
      <c r="A293" s="9" t="s">
        <v>15</v>
      </c>
      <c r="B293" s="9" t="s">
        <v>49</v>
      </c>
      <c r="C293" s="9" t="s">
        <v>74</v>
      </c>
      <c r="D293" s="16" t="s">
        <v>75</v>
      </c>
      <c r="E293" s="9" t="s">
        <v>76</v>
      </c>
      <c r="F293" s="16" t="s">
        <v>332</v>
      </c>
      <c r="G293" s="9" t="s">
        <v>618</v>
      </c>
      <c r="H293" s="18" t="s">
        <v>782</v>
      </c>
      <c r="I293" s="18">
        <v>1</v>
      </c>
      <c r="J293" s="18">
        <v>1</v>
      </c>
      <c r="K293" s="19" t="s">
        <v>799</v>
      </c>
    </row>
    <row r="294" spans="1:11" s="20" customFormat="1" ht="41.25" customHeight="1" x14ac:dyDescent="0.2">
      <c r="A294" s="9" t="s">
        <v>15</v>
      </c>
      <c r="B294" s="9" t="s">
        <v>49</v>
      </c>
      <c r="C294" s="9" t="s">
        <v>74</v>
      </c>
      <c r="D294" s="16" t="s">
        <v>75</v>
      </c>
      <c r="E294" s="9" t="s">
        <v>76</v>
      </c>
      <c r="F294" s="16" t="s">
        <v>333</v>
      </c>
      <c r="G294" s="9" t="s">
        <v>1409</v>
      </c>
      <c r="H294" s="18" t="s">
        <v>782</v>
      </c>
      <c r="I294" s="18">
        <v>1</v>
      </c>
      <c r="J294" s="18">
        <v>1</v>
      </c>
      <c r="K294" s="19" t="s">
        <v>799</v>
      </c>
    </row>
    <row r="295" spans="1:11" s="20" customFormat="1" ht="41.25" customHeight="1" x14ac:dyDescent="0.2">
      <c r="A295" s="9" t="s">
        <v>15</v>
      </c>
      <c r="B295" s="9" t="s">
        <v>49</v>
      </c>
      <c r="C295" s="9" t="s">
        <v>74</v>
      </c>
      <c r="D295" s="16" t="s">
        <v>75</v>
      </c>
      <c r="E295" s="9" t="s">
        <v>76</v>
      </c>
      <c r="F295" s="16" t="s">
        <v>334</v>
      </c>
      <c r="G295" s="9" t="s">
        <v>619</v>
      </c>
      <c r="H295" s="18" t="s">
        <v>782</v>
      </c>
      <c r="I295" s="18">
        <v>1</v>
      </c>
      <c r="J295" s="18">
        <v>1</v>
      </c>
      <c r="K295" s="19" t="s">
        <v>799</v>
      </c>
    </row>
    <row r="296" spans="1:11" s="20" customFormat="1" ht="41.25" customHeight="1" x14ac:dyDescent="0.2">
      <c r="A296" s="9" t="s">
        <v>15</v>
      </c>
      <c r="B296" s="9" t="s">
        <v>49</v>
      </c>
      <c r="C296" s="9" t="s">
        <v>74</v>
      </c>
      <c r="D296" s="16" t="s">
        <v>75</v>
      </c>
      <c r="E296" s="9" t="s">
        <v>76</v>
      </c>
      <c r="F296" s="16" t="s">
        <v>335</v>
      </c>
      <c r="G296" s="9" t="s">
        <v>620</v>
      </c>
      <c r="H296" s="18" t="s">
        <v>781</v>
      </c>
      <c r="I296" s="18">
        <v>1</v>
      </c>
      <c r="J296" s="18">
        <v>0.25</v>
      </c>
      <c r="K296" s="19" t="s">
        <v>799</v>
      </c>
    </row>
    <row r="297" spans="1:11" s="20" customFormat="1" ht="41.25" customHeight="1" x14ac:dyDescent="0.2">
      <c r="A297" s="9" t="s">
        <v>15</v>
      </c>
      <c r="B297" s="9" t="s">
        <v>49</v>
      </c>
      <c r="C297" s="9" t="s">
        <v>74</v>
      </c>
      <c r="D297" s="16" t="s">
        <v>75</v>
      </c>
      <c r="E297" s="9" t="s">
        <v>76</v>
      </c>
      <c r="F297" s="16" t="s">
        <v>336</v>
      </c>
      <c r="G297" s="9" t="s">
        <v>621</v>
      </c>
      <c r="H297" s="18" t="s">
        <v>782</v>
      </c>
      <c r="I297" s="18">
        <v>0.8</v>
      </c>
      <c r="J297" s="18">
        <v>1</v>
      </c>
      <c r="K297" s="19" t="s">
        <v>799</v>
      </c>
    </row>
    <row r="298" spans="1:11" s="20" customFormat="1" ht="41.25" customHeight="1" x14ac:dyDescent="0.2">
      <c r="A298" s="9" t="s">
        <v>15</v>
      </c>
      <c r="B298" s="9" t="s">
        <v>49</v>
      </c>
      <c r="C298" s="9" t="s">
        <v>74</v>
      </c>
      <c r="D298" s="16" t="s">
        <v>75</v>
      </c>
      <c r="E298" s="9" t="s">
        <v>76</v>
      </c>
      <c r="F298" s="16" t="s">
        <v>337</v>
      </c>
      <c r="G298" s="9" t="s">
        <v>622</v>
      </c>
      <c r="H298" s="18" t="s">
        <v>782</v>
      </c>
      <c r="I298" s="18">
        <v>0.8</v>
      </c>
      <c r="J298" s="18">
        <v>1</v>
      </c>
      <c r="K298" s="19" t="s">
        <v>799</v>
      </c>
    </row>
    <row r="299" spans="1:11" s="20" customFormat="1" ht="41.25" customHeight="1" x14ac:dyDescent="0.2">
      <c r="A299" s="9" t="s">
        <v>15</v>
      </c>
      <c r="B299" s="9" t="s">
        <v>49</v>
      </c>
      <c r="C299" s="9" t="s">
        <v>74</v>
      </c>
      <c r="D299" s="16" t="s">
        <v>75</v>
      </c>
      <c r="E299" s="9" t="s">
        <v>76</v>
      </c>
      <c r="F299" s="16" t="s">
        <v>338</v>
      </c>
      <c r="G299" s="9" t="s">
        <v>623</v>
      </c>
      <c r="H299" s="18" t="s">
        <v>782</v>
      </c>
      <c r="I299" s="18">
        <v>0.85</v>
      </c>
      <c r="J299" s="18">
        <v>1</v>
      </c>
      <c r="K299" s="19" t="s">
        <v>799</v>
      </c>
    </row>
    <row r="300" spans="1:11" s="20" customFormat="1" ht="41.25" customHeight="1" x14ac:dyDescent="0.2">
      <c r="A300" s="9" t="s">
        <v>15</v>
      </c>
      <c r="B300" s="9" t="s">
        <v>49</v>
      </c>
      <c r="C300" s="9" t="s">
        <v>74</v>
      </c>
      <c r="D300" s="16" t="s">
        <v>75</v>
      </c>
      <c r="E300" s="9" t="s">
        <v>76</v>
      </c>
      <c r="F300" s="16" t="s">
        <v>339</v>
      </c>
      <c r="G300" s="9" t="s">
        <v>624</v>
      </c>
      <c r="H300" s="18" t="s">
        <v>782</v>
      </c>
      <c r="I300" s="18">
        <v>0.05</v>
      </c>
      <c r="J300" s="18">
        <v>1</v>
      </c>
      <c r="K300" s="19" t="s">
        <v>799</v>
      </c>
    </row>
    <row r="301" spans="1:11" s="20" customFormat="1" ht="41.25" customHeight="1" x14ac:dyDescent="0.2">
      <c r="A301" s="9" t="s">
        <v>15</v>
      </c>
      <c r="B301" s="9" t="s">
        <v>49</v>
      </c>
      <c r="C301" s="9" t="s">
        <v>74</v>
      </c>
      <c r="D301" s="16" t="s">
        <v>75</v>
      </c>
      <c r="E301" s="9" t="s">
        <v>76</v>
      </c>
      <c r="F301" s="16" t="s">
        <v>340</v>
      </c>
      <c r="G301" s="9" t="s">
        <v>625</v>
      </c>
      <c r="H301" s="18" t="s">
        <v>782</v>
      </c>
      <c r="I301" s="18">
        <v>0.05</v>
      </c>
      <c r="J301" s="18">
        <v>1</v>
      </c>
      <c r="K301" s="19" t="s">
        <v>799</v>
      </c>
    </row>
    <row r="302" spans="1:11" s="20" customFormat="1" ht="41.25" customHeight="1" x14ac:dyDescent="0.2">
      <c r="A302" s="9" t="s">
        <v>15</v>
      </c>
      <c r="B302" s="9" t="s">
        <v>49</v>
      </c>
      <c r="C302" s="9" t="s">
        <v>74</v>
      </c>
      <c r="D302" s="16" t="s">
        <v>75</v>
      </c>
      <c r="E302" s="9" t="s">
        <v>76</v>
      </c>
      <c r="F302" s="16" t="s">
        <v>341</v>
      </c>
      <c r="G302" s="9" t="s">
        <v>626</v>
      </c>
      <c r="H302" s="18" t="s">
        <v>782</v>
      </c>
      <c r="I302" s="18">
        <v>0.05</v>
      </c>
      <c r="J302" s="18">
        <v>0.5625</v>
      </c>
      <c r="K302" s="19" t="s">
        <v>799</v>
      </c>
    </row>
    <row r="303" spans="1:11" s="20" customFormat="1" ht="41.25" customHeight="1" x14ac:dyDescent="0.2">
      <c r="A303" s="9" t="s">
        <v>15</v>
      </c>
      <c r="B303" s="9" t="s">
        <v>49</v>
      </c>
      <c r="C303" s="9" t="s">
        <v>74</v>
      </c>
      <c r="D303" s="16" t="s">
        <v>75</v>
      </c>
      <c r="E303" s="9" t="s">
        <v>76</v>
      </c>
      <c r="F303" s="16" t="s">
        <v>342</v>
      </c>
      <c r="G303" s="9" t="s">
        <v>627</v>
      </c>
      <c r="H303" s="18" t="s">
        <v>782</v>
      </c>
      <c r="I303" s="18">
        <v>0.05</v>
      </c>
      <c r="J303" s="18">
        <v>1</v>
      </c>
      <c r="K303" s="19" t="s">
        <v>799</v>
      </c>
    </row>
    <row r="304" spans="1:11" s="20" customFormat="1" ht="41.25" customHeight="1" x14ac:dyDescent="0.2">
      <c r="A304" s="9" t="s">
        <v>16</v>
      </c>
      <c r="B304" s="9" t="s">
        <v>68</v>
      </c>
      <c r="C304" s="9" t="s">
        <v>77</v>
      </c>
      <c r="D304" s="16" t="s">
        <v>78</v>
      </c>
      <c r="E304" s="9" t="s">
        <v>79</v>
      </c>
      <c r="F304" s="16" t="s">
        <v>343</v>
      </c>
      <c r="G304" s="9" t="s">
        <v>628</v>
      </c>
      <c r="H304" s="18" t="s">
        <v>782</v>
      </c>
      <c r="I304" s="18">
        <v>0.8</v>
      </c>
      <c r="J304" s="18">
        <v>0.87</v>
      </c>
      <c r="K304" s="19" t="s">
        <v>799</v>
      </c>
    </row>
    <row r="305" spans="1:11" s="20" customFormat="1" ht="41.25" customHeight="1" x14ac:dyDescent="0.2">
      <c r="A305" s="9" t="s">
        <v>16</v>
      </c>
      <c r="B305" s="9" t="s">
        <v>68</v>
      </c>
      <c r="C305" s="9" t="s">
        <v>77</v>
      </c>
      <c r="D305" s="16" t="s">
        <v>80</v>
      </c>
      <c r="E305" s="9" t="s">
        <v>79</v>
      </c>
      <c r="F305" s="16" t="s">
        <v>344</v>
      </c>
      <c r="G305" s="9" t="s">
        <v>629</v>
      </c>
      <c r="H305" s="18" t="s">
        <v>782</v>
      </c>
      <c r="I305" s="18">
        <v>0.8</v>
      </c>
      <c r="J305" s="18">
        <v>1</v>
      </c>
      <c r="K305" s="19" t="s">
        <v>800</v>
      </c>
    </row>
    <row r="306" spans="1:11" s="20" customFormat="1" ht="41.25" customHeight="1" x14ac:dyDescent="0.2">
      <c r="A306" s="9" t="s">
        <v>16</v>
      </c>
      <c r="B306" s="9" t="s">
        <v>68</v>
      </c>
      <c r="C306" s="9" t="s">
        <v>77</v>
      </c>
      <c r="D306" s="16" t="s">
        <v>81</v>
      </c>
      <c r="E306" s="9" t="s">
        <v>79</v>
      </c>
      <c r="F306" s="16" t="s">
        <v>345</v>
      </c>
      <c r="G306" s="9" t="s">
        <v>630</v>
      </c>
      <c r="H306" s="18" t="s">
        <v>782</v>
      </c>
      <c r="I306" s="18">
        <v>0.8</v>
      </c>
      <c r="J306" s="18">
        <v>1</v>
      </c>
      <c r="K306" s="19" t="s">
        <v>800</v>
      </c>
    </row>
    <row r="307" spans="1:11" s="20" customFormat="1" ht="41.25" customHeight="1" x14ac:dyDescent="0.2">
      <c r="A307" s="9" t="s">
        <v>16</v>
      </c>
      <c r="B307" s="9" t="s">
        <v>68</v>
      </c>
      <c r="C307" s="9" t="s">
        <v>77</v>
      </c>
      <c r="D307" s="16" t="s">
        <v>82</v>
      </c>
      <c r="E307" s="9" t="s">
        <v>79</v>
      </c>
      <c r="F307" s="16" t="s">
        <v>346</v>
      </c>
      <c r="G307" s="9" t="s">
        <v>631</v>
      </c>
      <c r="H307" s="18" t="s">
        <v>782</v>
      </c>
      <c r="I307" s="18">
        <v>0.9</v>
      </c>
      <c r="J307" s="18">
        <v>1</v>
      </c>
      <c r="K307" s="19" t="s">
        <v>800</v>
      </c>
    </row>
    <row r="308" spans="1:11" s="20" customFormat="1" ht="41.25" customHeight="1" x14ac:dyDescent="0.2">
      <c r="A308" s="9" t="s">
        <v>16</v>
      </c>
      <c r="B308" s="9" t="s">
        <v>68</v>
      </c>
      <c r="C308" s="9" t="s">
        <v>77</v>
      </c>
      <c r="D308" s="16" t="s">
        <v>83</v>
      </c>
      <c r="E308" s="9" t="s">
        <v>79</v>
      </c>
      <c r="F308" s="16" t="s">
        <v>347</v>
      </c>
      <c r="G308" s="9" t="s">
        <v>632</v>
      </c>
      <c r="H308" s="18" t="s">
        <v>783</v>
      </c>
      <c r="I308" s="18">
        <v>0.8</v>
      </c>
      <c r="J308" s="18">
        <v>0.60222251104756952</v>
      </c>
      <c r="K308" s="19" t="s">
        <v>800</v>
      </c>
    </row>
    <row r="309" spans="1:11" s="20" customFormat="1" ht="41.25" customHeight="1" x14ac:dyDescent="0.2">
      <c r="A309" s="9" t="s">
        <v>16</v>
      </c>
      <c r="B309" s="9" t="s">
        <v>68</v>
      </c>
      <c r="C309" s="9" t="s">
        <v>77</v>
      </c>
      <c r="D309" s="16" t="s">
        <v>84</v>
      </c>
      <c r="E309" s="9" t="s">
        <v>79</v>
      </c>
      <c r="F309" s="16" t="s">
        <v>348</v>
      </c>
      <c r="G309" s="9" t="s">
        <v>633</v>
      </c>
      <c r="H309" s="18" t="s">
        <v>782</v>
      </c>
      <c r="I309" s="18">
        <v>0.8</v>
      </c>
      <c r="J309" s="18">
        <v>0.98750000000000004</v>
      </c>
      <c r="K309" s="19" t="s">
        <v>800</v>
      </c>
    </row>
    <row r="310" spans="1:11" s="20" customFormat="1" ht="41.25" customHeight="1" x14ac:dyDescent="0.2">
      <c r="A310" s="9" t="s">
        <v>16</v>
      </c>
      <c r="B310" s="9" t="s">
        <v>68</v>
      </c>
      <c r="C310" s="9" t="s">
        <v>77</v>
      </c>
      <c r="D310" s="16" t="s">
        <v>85</v>
      </c>
      <c r="E310" s="9" t="s">
        <v>79</v>
      </c>
      <c r="F310" s="16" t="s">
        <v>349</v>
      </c>
      <c r="G310" s="9" t="s">
        <v>634</v>
      </c>
      <c r="H310" s="18" t="s">
        <v>782</v>
      </c>
      <c r="I310" s="18">
        <v>0.8</v>
      </c>
      <c r="J310" s="18">
        <v>1</v>
      </c>
      <c r="K310" s="19" t="s">
        <v>800</v>
      </c>
    </row>
    <row r="311" spans="1:11" s="20" customFormat="1" ht="41.25" customHeight="1" x14ac:dyDescent="0.2">
      <c r="A311" s="9" t="s">
        <v>16</v>
      </c>
      <c r="B311" s="9" t="s">
        <v>68</v>
      </c>
      <c r="C311" s="9" t="s">
        <v>77</v>
      </c>
      <c r="D311" s="16" t="s">
        <v>86</v>
      </c>
      <c r="E311" s="9" t="s">
        <v>79</v>
      </c>
      <c r="F311" s="16" t="s">
        <v>350</v>
      </c>
      <c r="G311" s="9" t="s">
        <v>635</v>
      </c>
      <c r="H311" s="18" t="s">
        <v>782</v>
      </c>
      <c r="I311" s="18">
        <v>0.8</v>
      </c>
      <c r="J311" s="18">
        <v>1</v>
      </c>
      <c r="K311" s="19" t="s">
        <v>800</v>
      </c>
    </row>
    <row r="312" spans="1:11" s="20" customFormat="1" ht="41.25" customHeight="1" x14ac:dyDescent="0.2">
      <c r="A312" s="9" t="s">
        <v>16</v>
      </c>
      <c r="B312" s="9" t="s">
        <v>68</v>
      </c>
      <c r="C312" s="9" t="s">
        <v>87</v>
      </c>
      <c r="D312" s="16" t="s">
        <v>88</v>
      </c>
      <c r="E312" s="9" t="s">
        <v>89</v>
      </c>
      <c r="F312" s="16" t="s">
        <v>351</v>
      </c>
      <c r="G312" s="9" t="s">
        <v>636</v>
      </c>
      <c r="H312" s="18" t="s">
        <v>782</v>
      </c>
      <c r="I312" s="18">
        <v>0.8</v>
      </c>
      <c r="J312" s="18">
        <v>1</v>
      </c>
      <c r="K312" s="19" t="s">
        <v>800</v>
      </c>
    </row>
    <row r="313" spans="1:11" s="20" customFormat="1" ht="41.25" customHeight="1" x14ac:dyDescent="0.2">
      <c r="A313" s="9" t="s">
        <v>16</v>
      </c>
      <c r="B313" s="9" t="s">
        <v>68</v>
      </c>
      <c r="C313" s="9" t="s">
        <v>87</v>
      </c>
      <c r="D313" s="16" t="s">
        <v>88</v>
      </c>
      <c r="E313" s="9" t="s">
        <v>89</v>
      </c>
      <c r="F313" s="16" t="s">
        <v>352</v>
      </c>
      <c r="G313" s="9" t="s">
        <v>637</v>
      </c>
      <c r="H313" s="18" t="s">
        <v>782</v>
      </c>
      <c r="I313" s="18">
        <v>0.8</v>
      </c>
      <c r="J313" s="18">
        <v>1</v>
      </c>
      <c r="K313" s="19" t="s">
        <v>800</v>
      </c>
    </row>
    <row r="314" spans="1:11" s="20" customFormat="1" ht="41.25" customHeight="1" x14ac:dyDescent="0.2">
      <c r="A314" s="9" t="s">
        <v>16</v>
      </c>
      <c r="B314" s="9" t="s">
        <v>68</v>
      </c>
      <c r="C314" s="9" t="s">
        <v>87</v>
      </c>
      <c r="D314" s="16" t="s">
        <v>88</v>
      </c>
      <c r="E314" s="9" t="s">
        <v>89</v>
      </c>
      <c r="F314" s="16" t="s">
        <v>353</v>
      </c>
      <c r="G314" s="9" t="s">
        <v>638</v>
      </c>
      <c r="H314" s="18" t="s">
        <v>782</v>
      </c>
      <c r="I314" s="18">
        <v>0.9</v>
      </c>
      <c r="J314" s="18">
        <v>1</v>
      </c>
      <c r="K314" s="19" t="s">
        <v>800</v>
      </c>
    </row>
    <row r="315" spans="1:11" s="20" customFormat="1" ht="41.25" customHeight="1" x14ac:dyDescent="0.2">
      <c r="A315" s="9" t="s">
        <v>16</v>
      </c>
      <c r="B315" s="9" t="s">
        <v>68</v>
      </c>
      <c r="C315" s="9" t="s">
        <v>87</v>
      </c>
      <c r="D315" s="16" t="s">
        <v>88</v>
      </c>
      <c r="E315" s="9" t="s">
        <v>89</v>
      </c>
      <c r="F315" s="16" t="s">
        <v>354</v>
      </c>
      <c r="G315" s="9" t="s">
        <v>639</v>
      </c>
      <c r="H315" s="18" t="s">
        <v>782</v>
      </c>
      <c r="I315" s="18">
        <v>0.9</v>
      </c>
      <c r="J315" s="18">
        <v>1</v>
      </c>
      <c r="K315" s="19" t="s">
        <v>800</v>
      </c>
    </row>
    <row r="316" spans="1:11" s="20" customFormat="1" ht="41.25" customHeight="1" x14ac:dyDescent="0.2">
      <c r="A316" s="9" t="s">
        <v>16</v>
      </c>
      <c r="B316" s="9" t="s">
        <v>68</v>
      </c>
      <c r="C316" s="9" t="s">
        <v>87</v>
      </c>
      <c r="D316" s="16" t="s">
        <v>88</v>
      </c>
      <c r="E316" s="9" t="s">
        <v>89</v>
      </c>
      <c r="F316" s="16" t="s">
        <v>355</v>
      </c>
      <c r="G316" s="9" t="s">
        <v>640</v>
      </c>
      <c r="H316" s="18" t="s">
        <v>782</v>
      </c>
      <c r="I316" s="18">
        <v>1</v>
      </c>
      <c r="J316" s="18">
        <v>1</v>
      </c>
      <c r="K316" s="19" t="s">
        <v>800</v>
      </c>
    </row>
    <row r="317" spans="1:11" s="20" customFormat="1" ht="41.25" customHeight="1" x14ac:dyDescent="0.2">
      <c r="A317" s="9" t="s">
        <v>16</v>
      </c>
      <c r="B317" s="9" t="s">
        <v>68</v>
      </c>
      <c r="C317" s="9" t="s">
        <v>87</v>
      </c>
      <c r="D317" s="16" t="s">
        <v>88</v>
      </c>
      <c r="E317" s="9" t="s">
        <v>89</v>
      </c>
      <c r="F317" s="16" t="s">
        <v>356</v>
      </c>
      <c r="G317" s="9" t="s">
        <v>641</v>
      </c>
      <c r="H317" s="18" t="s">
        <v>782</v>
      </c>
      <c r="I317" s="18">
        <v>0.9</v>
      </c>
      <c r="J317" s="18">
        <v>1</v>
      </c>
      <c r="K317" s="19" t="s">
        <v>800</v>
      </c>
    </row>
    <row r="318" spans="1:11" s="20" customFormat="1" ht="41.25" customHeight="1" x14ac:dyDescent="0.2">
      <c r="A318" s="9" t="s">
        <v>16</v>
      </c>
      <c r="B318" s="9" t="s">
        <v>68</v>
      </c>
      <c r="C318" s="9" t="s">
        <v>87</v>
      </c>
      <c r="D318" s="16" t="s">
        <v>88</v>
      </c>
      <c r="E318" s="9" t="s">
        <v>89</v>
      </c>
      <c r="F318" s="16" t="s">
        <v>357</v>
      </c>
      <c r="G318" s="9" t="s">
        <v>642</v>
      </c>
      <c r="H318" s="16" t="s">
        <v>782</v>
      </c>
      <c r="I318" s="18">
        <v>1</v>
      </c>
      <c r="J318" s="21">
        <v>1</v>
      </c>
      <c r="K318" s="19" t="s">
        <v>800</v>
      </c>
    </row>
    <row r="319" spans="1:11" s="20" customFormat="1" ht="41.25" customHeight="1" x14ac:dyDescent="0.2">
      <c r="A319" s="9" t="s">
        <v>16</v>
      </c>
      <c r="B319" s="9" t="s">
        <v>68</v>
      </c>
      <c r="C319" s="9" t="s">
        <v>87</v>
      </c>
      <c r="D319" s="16" t="s">
        <v>88</v>
      </c>
      <c r="E319" s="9" t="s">
        <v>89</v>
      </c>
      <c r="F319" s="16" t="s">
        <v>358</v>
      </c>
      <c r="G319" s="9" t="s">
        <v>643</v>
      </c>
      <c r="H319" s="16" t="s">
        <v>782</v>
      </c>
      <c r="I319" s="18">
        <v>0.9</v>
      </c>
      <c r="J319" s="21">
        <v>1</v>
      </c>
      <c r="K319" s="19" t="s">
        <v>800</v>
      </c>
    </row>
    <row r="320" spans="1:11" s="20" customFormat="1" ht="41.25" customHeight="1" x14ac:dyDescent="0.2">
      <c r="A320" s="9" t="s">
        <v>17</v>
      </c>
      <c r="B320" s="9" t="s">
        <v>53</v>
      </c>
      <c r="C320" s="9" t="s">
        <v>57</v>
      </c>
      <c r="D320" s="16" t="s">
        <v>90</v>
      </c>
      <c r="E320" s="9" t="s">
        <v>91</v>
      </c>
      <c r="F320" s="16" t="s">
        <v>359</v>
      </c>
      <c r="G320" s="9" t="s">
        <v>644</v>
      </c>
      <c r="H320" s="16" t="s">
        <v>782</v>
      </c>
      <c r="I320" s="18">
        <v>0</v>
      </c>
      <c r="J320" s="21" t="str">
        <f>"0%*"</f>
        <v>0%*</v>
      </c>
      <c r="K320" s="19" t="s">
        <v>801</v>
      </c>
    </row>
    <row r="321" spans="1:11" s="20" customFormat="1" ht="41.25" customHeight="1" x14ac:dyDescent="0.2">
      <c r="A321" s="9" t="s">
        <v>17</v>
      </c>
      <c r="B321" s="9" t="s">
        <v>53</v>
      </c>
      <c r="C321" s="9" t="s">
        <v>57</v>
      </c>
      <c r="D321" s="16" t="s">
        <v>90</v>
      </c>
      <c r="E321" s="9" t="s">
        <v>91</v>
      </c>
      <c r="F321" s="16" t="s">
        <v>360</v>
      </c>
      <c r="G321" s="9" t="s">
        <v>645</v>
      </c>
      <c r="H321" s="16" t="s">
        <v>781</v>
      </c>
      <c r="I321" s="18">
        <v>0.6</v>
      </c>
      <c r="J321" s="21" t="str">
        <f>"0%*"</f>
        <v>0%*</v>
      </c>
      <c r="K321" s="19" t="s">
        <v>801</v>
      </c>
    </row>
    <row r="322" spans="1:11" s="20" customFormat="1" ht="41.25" customHeight="1" x14ac:dyDescent="0.2">
      <c r="A322" s="9" t="s">
        <v>17</v>
      </c>
      <c r="B322" s="9" t="s">
        <v>53</v>
      </c>
      <c r="C322" s="9" t="s">
        <v>57</v>
      </c>
      <c r="D322" s="16" t="s">
        <v>90</v>
      </c>
      <c r="E322" s="9" t="s">
        <v>91</v>
      </c>
      <c r="F322" s="16" t="s">
        <v>361</v>
      </c>
      <c r="G322" s="9" t="s">
        <v>646</v>
      </c>
      <c r="H322" s="16" t="s">
        <v>782</v>
      </c>
      <c r="I322" s="18">
        <v>1</v>
      </c>
      <c r="J322" s="18">
        <v>1</v>
      </c>
      <c r="K322" s="19" t="s">
        <v>801</v>
      </c>
    </row>
    <row r="323" spans="1:11" s="20" customFormat="1" ht="41.25" customHeight="1" x14ac:dyDescent="0.2">
      <c r="A323" s="9" t="s">
        <v>17</v>
      </c>
      <c r="B323" s="9" t="s">
        <v>53</v>
      </c>
      <c r="C323" s="9" t="s">
        <v>57</v>
      </c>
      <c r="D323" s="16" t="s">
        <v>90</v>
      </c>
      <c r="E323" s="9" t="s">
        <v>91</v>
      </c>
      <c r="F323" s="16" t="s">
        <v>362</v>
      </c>
      <c r="G323" s="9" t="s">
        <v>647</v>
      </c>
      <c r="H323" s="16" t="s">
        <v>782</v>
      </c>
      <c r="I323" s="18">
        <v>1</v>
      </c>
      <c r="J323" s="18">
        <v>1</v>
      </c>
      <c r="K323" s="19" t="s">
        <v>801</v>
      </c>
    </row>
    <row r="324" spans="1:11" s="20" customFormat="1" ht="41.25" customHeight="1" x14ac:dyDescent="0.2">
      <c r="A324" s="9" t="s">
        <v>17</v>
      </c>
      <c r="B324" s="9" t="s">
        <v>53</v>
      </c>
      <c r="C324" s="9" t="s">
        <v>57</v>
      </c>
      <c r="D324" s="16" t="s">
        <v>90</v>
      </c>
      <c r="E324" s="9" t="s">
        <v>91</v>
      </c>
      <c r="F324" s="16" t="s">
        <v>363</v>
      </c>
      <c r="G324" s="9" t="s">
        <v>648</v>
      </c>
      <c r="H324" s="18" t="s">
        <v>782</v>
      </c>
      <c r="I324" s="18">
        <v>1</v>
      </c>
      <c r="J324" s="18">
        <v>1</v>
      </c>
      <c r="K324" s="19" t="s">
        <v>801</v>
      </c>
    </row>
    <row r="325" spans="1:11" s="20" customFormat="1" ht="41.25" customHeight="1" x14ac:dyDescent="0.2">
      <c r="A325" s="9" t="s">
        <v>17</v>
      </c>
      <c r="B325" s="9" t="s">
        <v>53</v>
      </c>
      <c r="C325" s="9" t="s">
        <v>57</v>
      </c>
      <c r="D325" s="16" t="s">
        <v>90</v>
      </c>
      <c r="E325" s="9" t="s">
        <v>91</v>
      </c>
      <c r="F325" s="16" t="s">
        <v>364</v>
      </c>
      <c r="G325" s="9" t="s">
        <v>649</v>
      </c>
      <c r="H325" s="18" t="s">
        <v>782</v>
      </c>
      <c r="I325" s="18">
        <v>1</v>
      </c>
      <c r="J325" s="18">
        <v>1</v>
      </c>
      <c r="K325" s="19" t="s">
        <v>801</v>
      </c>
    </row>
    <row r="326" spans="1:11" s="20" customFormat="1" ht="41.25" customHeight="1" x14ac:dyDescent="0.2">
      <c r="A326" s="9" t="s">
        <v>17</v>
      </c>
      <c r="B326" s="9" t="s">
        <v>53</v>
      </c>
      <c r="C326" s="9" t="s">
        <v>57</v>
      </c>
      <c r="D326" s="16" t="s">
        <v>90</v>
      </c>
      <c r="E326" s="9" t="s">
        <v>91</v>
      </c>
      <c r="F326" s="16" t="s">
        <v>365</v>
      </c>
      <c r="G326" s="9" t="s">
        <v>650</v>
      </c>
      <c r="H326" s="18" t="s">
        <v>782</v>
      </c>
      <c r="I326" s="18">
        <v>1</v>
      </c>
      <c r="J326" s="18">
        <v>1</v>
      </c>
      <c r="K326" s="19" t="s">
        <v>801</v>
      </c>
    </row>
    <row r="327" spans="1:11" s="20" customFormat="1" ht="41.25" customHeight="1" x14ac:dyDescent="0.2">
      <c r="A327" s="9" t="s">
        <v>17</v>
      </c>
      <c r="B327" s="9" t="s">
        <v>53</v>
      </c>
      <c r="C327" s="9" t="s">
        <v>57</v>
      </c>
      <c r="D327" s="16" t="s">
        <v>90</v>
      </c>
      <c r="E327" s="9" t="s">
        <v>91</v>
      </c>
      <c r="F327" s="16" t="s">
        <v>366</v>
      </c>
      <c r="G327" s="9" t="s">
        <v>651</v>
      </c>
      <c r="H327" s="18" t="s">
        <v>782</v>
      </c>
      <c r="I327" s="18">
        <v>0.9</v>
      </c>
      <c r="J327" s="18">
        <v>0.93285799168152106</v>
      </c>
      <c r="K327" s="19" t="s">
        <v>801</v>
      </c>
    </row>
    <row r="328" spans="1:11" s="20" customFormat="1" ht="41.25" customHeight="1" x14ac:dyDescent="0.2">
      <c r="A328" s="9" t="s">
        <v>17</v>
      </c>
      <c r="B328" s="9" t="s">
        <v>53</v>
      </c>
      <c r="C328" s="9" t="s">
        <v>57</v>
      </c>
      <c r="D328" s="16" t="s">
        <v>90</v>
      </c>
      <c r="E328" s="9" t="s">
        <v>91</v>
      </c>
      <c r="F328" s="16" t="s">
        <v>367</v>
      </c>
      <c r="G328" s="9" t="s">
        <v>652</v>
      </c>
      <c r="H328" s="18" t="s">
        <v>782</v>
      </c>
      <c r="I328" s="18">
        <v>0.9</v>
      </c>
      <c r="J328" s="18">
        <v>0.96102661596958172</v>
      </c>
      <c r="K328" s="19" t="s">
        <v>801</v>
      </c>
    </row>
    <row r="329" spans="1:11" s="20" customFormat="1" ht="41.25" customHeight="1" x14ac:dyDescent="0.2">
      <c r="A329" s="9" t="s">
        <v>17</v>
      </c>
      <c r="B329" s="9" t="s">
        <v>53</v>
      </c>
      <c r="C329" s="9" t="s">
        <v>57</v>
      </c>
      <c r="D329" s="16" t="s">
        <v>90</v>
      </c>
      <c r="E329" s="9" t="s">
        <v>91</v>
      </c>
      <c r="F329" s="16" t="s">
        <v>368</v>
      </c>
      <c r="G329" s="9" t="s">
        <v>653</v>
      </c>
      <c r="H329" s="18" t="s">
        <v>782</v>
      </c>
      <c r="I329" s="18">
        <v>1</v>
      </c>
      <c r="J329" s="18">
        <v>0.96</v>
      </c>
      <c r="K329" s="19" t="s">
        <v>801</v>
      </c>
    </row>
    <row r="330" spans="1:11" s="20" customFormat="1" ht="41.25" customHeight="1" x14ac:dyDescent="0.2">
      <c r="A330" s="9" t="s">
        <v>17</v>
      </c>
      <c r="B330" s="9" t="s">
        <v>53</v>
      </c>
      <c r="C330" s="9" t="s">
        <v>57</v>
      </c>
      <c r="D330" s="16" t="s">
        <v>90</v>
      </c>
      <c r="E330" s="9" t="s">
        <v>91</v>
      </c>
      <c r="F330" s="16" t="s">
        <v>369</v>
      </c>
      <c r="G330" s="9" t="s">
        <v>654</v>
      </c>
      <c r="H330" s="18" t="s">
        <v>782</v>
      </c>
      <c r="I330" s="18">
        <v>0.7</v>
      </c>
      <c r="J330" s="18">
        <v>0.95473251028806583</v>
      </c>
      <c r="K330" s="19" t="s">
        <v>801</v>
      </c>
    </row>
    <row r="331" spans="1:11" s="20" customFormat="1" ht="41.25" customHeight="1" x14ac:dyDescent="0.2">
      <c r="A331" s="9" t="s">
        <v>17</v>
      </c>
      <c r="B331" s="9" t="s">
        <v>53</v>
      </c>
      <c r="C331" s="9" t="s">
        <v>57</v>
      </c>
      <c r="D331" s="16" t="s">
        <v>90</v>
      </c>
      <c r="E331" s="9" t="s">
        <v>91</v>
      </c>
      <c r="F331" s="16" t="s">
        <v>370</v>
      </c>
      <c r="G331" s="9" t="s">
        <v>655</v>
      </c>
      <c r="H331" s="18" t="s">
        <v>782</v>
      </c>
      <c r="I331" s="18">
        <v>0.75</v>
      </c>
      <c r="J331" s="18">
        <v>0.86301369863013699</v>
      </c>
      <c r="K331" s="19" t="s">
        <v>801</v>
      </c>
    </row>
    <row r="332" spans="1:11" s="20" customFormat="1" ht="41.25" customHeight="1" x14ac:dyDescent="0.2">
      <c r="A332" s="9" t="s">
        <v>17</v>
      </c>
      <c r="B332" s="9" t="s">
        <v>53</v>
      </c>
      <c r="C332" s="9" t="s">
        <v>57</v>
      </c>
      <c r="D332" s="16" t="s">
        <v>90</v>
      </c>
      <c r="E332" s="9" t="s">
        <v>91</v>
      </c>
      <c r="F332" s="16" t="s">
        <v>371</v>
      </c>
      <c r="G332" s="9" t="s">
        <v>656</v>
      </c>
      <c r="H332" s="18" t="s">
        <v>782</v>
      </c>
      <c r="I332" s="18">
        <v>0.92</v>
      </c>
      <c r="J332" s="18">
        <v>0.96429654979915291</v>
      </c>
      <c r="K332" s="19" t="s">
        <v>801</v>
      </c>
    </row>
    <row r="333" spans="1:11" s="20" customFormat="1" ht="41.25" customHeight="1" x14ac:dyDescent="0.2">
      <c r="A333" s="9" t="s">
        <v>17</v>
      </c>
      <c r="B333" s="9" t="s">
        <v>53</v>
      </c>
      <c r="C333" s="9" t="s">
        <v>57</v>
      </c>
      <c r="D333" s="16" t="s">
        <v>90</v>
      </c>
      <c r="E333" s="9" t="s">
        <v>91</v>
      </c>
      <c r="F333" s="16" t="s">
        <v>372</v>
      </c>
      <c r="G333" s="9" t="s">
        <v>657</v>
      </c>
      <c r="H333" s="18" t="s">
        <v>783</v>
      </c>
      <c r="I333" s="18">
        <v>0.9</v>
      </c>
      <c r="J333" s="18">
        <v>0.74879227053140096</v>
      </c>
      <c r="K333" s="19" t="s">
        <v>801</v>
      </c>
    </row>
    <row r="334" spans="1:11" s="20" customFormat="1" ht="41.25" customHeight="1" x14ac:dyDescent="0.2">
      <c r="A334" s="9" t="s">
        <v>17</v>
      </c>
      <c r="B334" s="9" t="s">
        <v>53</v>
      </c>
      <c r="C334" s="9" t="s">
        <v>57</v>
      </c>
      <c r="D334" s="16" t="s">
        <v>90</v>
      </c>
      <c r="E334" s="9" t="s">
        <v>91</v>
      </c>
      <c r="F334" s="16" t="s">
        <v>373</v>
      </c>
      <c r="G334" s="9" t="s">
        <v>658</v>
      </c>
      <c r="H334" s="18" t="s">
        <v>782</v>
      </c>
      <c r="I334" s="18">
        <v>0.9</v>
      </c>
      <c r="J334" s="18">
        <v>1</v>
      </c>
      <c r="K334" s="19" t="s">
        <v>801</v>
      </c>
    </row>
    <row r="335" spans="1:11" s="20" customFormat="1" ht="41.25" customHeight="1" x14ac:dyDescent="0.2">
      <c r="A335" s="9" t="s">
        <v>17</v>
      </c>
      <c r="B335" s="9" t="s">
        <v>53</v>
      </c>
      <c r="C335" s="9" t="s">
        <v>57</v>
      </c>
      <c r="D335" s="16" t="s">
        <v>90</v>
      </c>
      <c r="E335" s="9" t="s">
        <v>91</v>
      </c>
      <c r="F335" s="16" t="s">
        <v>374</v>
      </c>
      <c r="G335" s="9" t="s">
        <v>659</v>
      </c>
      <c r="H335" s="18" t="s">
        <v>782</v>
      </c>
      <c r="I335" s="18">
        <v>1</v>
      </c>
      <c r="J335" s="18">
        <v>1</v>
      </c>
      <c r="K335" s="19" t="s">
        <v>801</v>
      </c>
    </row>
    <row r="336" spans="1:11" s="20" customFormat="1" ht="41.25" customHeight="1" x14ac:dyDescent="0.2">
      <c r="A336" s="9" t="s">
        <v>17</v>
      </c>
      <c r="B336" s="9" t="s">
        <v>53</v>
      </c>
      <c r="C336" s="9" t="s">
        <v>57</v>
      </c>
      <c r="D336" s="16" t="s">
        <v>90</v>
      </c>
      <c r="E336" s="9" t="s">
        <v>91</v>
      </c>
      <c r="F336" s="16" t="s">
        <v>375</v>
      </c>
      <c r="G336" s="9" t="s">
        <v>660</v>
      </c>
      <c r="H336" s="18" t="s">
        <v>782</v>
      </c>
      <c r="I336" s="18">
        <v>1</v>
      </c>
      <c r="J336" s="18">
        <v>1</v>
      </c>
      <c r="K336" s="19" t="s">
        <v>801</v>
      </c>
    </row>
    <row r="337" spans="1:11" s="20" customFormat="1" ht="41.25" customHeight="1" x14ac:dyDescent="0.2">
      <c r="A337" s="9" t="s">
        <v>17</v>
      </c>
      <c r="B337" s="9" t="s">
        <v>53</v>
      </c>
      <c r="C337" s="9" t="s">
        <v>57</v>
      </c>
      <c r="D337" s="16" t="s">
        <v>90</v>
      </c>
      <c r="E337" s="9" t="s">
        <v>91</v>
      </c>
      <c r="F337" s="16" t="s">
        <v>376</v>
      </c>
      <c r="G337" s="9" t="s">
        <v>661</v>
      </c>
      <c r="H337" s="18" t="s">
        <v>782</v>
      </c>
      <c r="I337" s="18">
        <v>1</v>
      </c>
      <c r="J337" s="18">
        <v>1</v>
      </c>
      <c r="K337" s="19" t="s">
        <v>801</v>
      </c>
    </row>
    <row r="338" spans="1:11" s="20" customFormat="1" ht="41.25" customHeight="1" x14ac:dyDescent="0.2">
      <c r="A338" s="9" t="s">
        <v>17</v>
      </c>
      <c r="B338" s="9" t="s">
        <v>53</v>
      </c>
      <c r="C338" s="9" t="s">
        <v>57</v>
      </c>
      <c r="D338" s="16" t="s">
        <v>90</v>
      </c>
      <c r="E338" s="9" t="s">
        <v>91</v>
      </c>
      <c r="F338" s="16" t="s">
        <v>377</v>
      </c>
      <c r="G338" s="9" t="s">
        <v>662</v>
      </c>
      <c r="H338" s="18" t="s">
        <v>782</v>
      </c>
      <c r="I338" s="18">
        <v>1</v>
      </c>
      <c r="J338" s="18">
        <v>1</v>
      </c>
      <c r="K338" s="19" t="s">
        <v>801</v>
      </c>
    </row>
    <row r="339" spans="1:11" s="20" customFormat="1" ht="41.25" customHeight="1" x14ac:dyDescent="0.2">
      <c r="A339" s="9" t="s">
        <v>17</v>
      </c>
      <c r="B339" s="9" t="s">
        <v>53</v>
      </c>
      <c r="C339" s="9" t="s">
        <v>57</v>
      </c>
      <c r="D339" s="16" t="s">
        <v>90</v>
      </c>
      <c r="E339" s="9" t="s">
        <v>91</v>
      </c>
      <c r="F339" s="16" t="s">
        <v>378</v>
      </c>
      <c r="G339" s="9" t="s">
        <v>663</v>
      </c>
      <c r="H339" s="18" t="s">
        <v>782</v>
      </c>
      <c r="I339" s="18">
        <v>1</v>
      </c>
      <c r="J339" s="18">
        <v>1</v>
      </c>
      <c r="K339" s="19" t="s">
        <v>801</v>
      </c>
    </row>
    <row r="340" spans="1:11" s="20" customFormat="1" ht="41.25" customHeight="1" x14ac:dyDescent="0.2">
      <c r="A340" s="9" t="s">
        <v>17</v>
      </c>
      <c r="B340" s="9" t="s">
        <v>53</v>
      </c>
      <c r="C340" s="9" t="s">
        <v>57</v>
      </c>
      <c r="D340" s="16" t="s">
        <v>90</v>
      </c>
      <c r="E340" s="9" t="s">
        <v>91</v>
      </c>
      <c r="F340" s="16" t="s">
        <v>379</v>
      </c>
      <c r="G340" s="9" t="s">
        <v>664</v>
      </c>
      <c r="H340" s="18" t="s">
        <v>782</v>
      </c>
      <c r="I340" s="18">
        <v>1</v>
      </c>
      <c r="J340" s="18">
        <v>1</v>
      </c>
      <c r="K340" s="19" t="s">
        <v>801</v>
      </c>
    </row>
    <row r="341" spans="1:11" s="20" customFormat="1" ht="41.25" customHeight="1" x14ac:dyDescent="0.2">
      <c r="A341" s="9" t="s">
        <v>17</v>
      </c>
      <c r="B341" s="9" t="s">
        <v>53</v>
      </c>
      <c r="C341" s="9" t="s">
        <v>57</v>
      </c>
      <c r="D341" s="16" t="s">
        <v>90</v>
      </c>
      <c r="E341" s="9" t="s">
        <v>91</v>
      </c>
      <c r="F341" s="16" t="s">
        <v>380</v>
      </c>
      <c r="G341" s="9" t="s">
        <v>665</v>
      </c>
      <c r="H341" s="18" t="s">
        <v>782</v>
      </c>
      <c r="I341" s="18">
        <v>1</v>
      </c>
      <c r="J341" s="18">
        <v>1</v>
      </c>
      <c r="K341" s="19" t="s">
        <v>801</v>
      </c>
    </row>
    <row r="342" spans="1:11" s="20" customFormat="1" ht="41.25" customHeight="1" x14ac:dyDescent="0.2">
      <c r="A342" s="9" t="s">
        <v>17</v>
      </c>
      <c r="B342" s="9" t="s">
        <v>53</v>
      </c>
      <c r="C342" s="9" t="s">
        <v>57</v>
      </c>
      <c r="D342" s="16" t="s">
        <v>90</v>
      </c>
      <c r="E342" s="9" t="s">
        <v>91</v>
      </c>
      <c r="F342" s="16" t="s">
        <v>381</v>
      </c>
      <c r="G342" s="9" t="s">
        <v>666</v>
      </c>
      <c r="H342" s="18" t="s">
        <v>782</v>
      </c>
      <c r="I342" s="18">
        <v>1</v>
      </c>
      <c r="J342" s="18">
        <v>1</v>
      </c>
      <c r="K342" s="19" t="s">
        <v>801</v>
      </c>
    </row>
    <row r="343" spans="1:11" s="20" customFormat="1" ht="41.25" customHeight="1" x14ac:dyDescent="0.2">
      <c r="A343" s="9" t="s">
        <v>17</v>
      </c>
      <c r="B343" s="9" t="s">
        <v>53</v>
      </c>
      <c r="C343" s="9" t="s">
        <v>57</v>
      </c>
      <c r="D343" s="16" t="s">
        <v>90</v>
      </c>
      <c r="E343" s="9" t="s">
        <v>91</v>
      </c>
      <c r="F343" s="16" t="s">
        <v>382</v>
      </c>
      <c r="G343" s="9" t="s">
        <v>667</v>
      </c>
      <c r="H343" s="18" t="s">
        <v>782</v>
      </c>
      <c r="I343" s="18">
        <v>1</v>
      </c>
      <c r="J343" s="18">
        <v>1</v>
      </c>
      <c r="K343" s="19" t="s">
        <v>801</v>
      </c>
    </row>
    <row r="344" spans="1:11" s="20" customFormat="1" ht="41.25" customHeight="1" x14ac:dyDescent="0.2">
      <c r="A344" s="9" t="s">
        <v>17</v>
      </c>
      <c r="B344" s="9" t="s">
        <v>53</v>
      </c>
      <c r="C344" s="9" t="s">
        <v>57</v>
      </c>
      <c r="D344" s="16" t="s">
        <v>90</v>
      </c>
      <c r="E344" s="9" t="s">
        <v>91</v>
      </c>
      <c r="F344" s="16" t="s">
        <v>383</v>
      </c>
      <c r="G344" s="9" t="s">
        <v>668</v>
      </c>
      <c r="H344" s="18" t="s">
        <v>782</v>
      </c>
      <c r="I344" s="18">
        <v>0.85</v>
      </c>
      <c r="J344" s="18">
        <v>0.97499999999999998</v>
      </c>
      <c r="K344" s="19" t="s">
        <v>801</v>
      </c>
    </row>
    <row r="345" spans="1:11" s="20" customFormat="1" ht="41.25" customHeight="1" x14ac:dyDescent="0.2">
      <c r="A345" s="9" t="s">
        <v>17</v>
      </c>
      <c r="B345" s="9" t="s">
        <v>53</v>
      </c>
      <c r="C345" s="9" t="s">
        <v>57</v>
      </c>
      <c r="D345" s="16" t="s">
        <v>90</v>
      </c>
      <c r="E345" s="9" t="s">
        <v>91</v>
      </c>
      <c r="F345" s="16" t="s">
        <v>384</v>
      </c>
      <c r="G345" s="9" t="s">
        <v>669</v>
      </c>
      <c r="H345" s="18" t="s">
        <v>782</v>
      </c>
      <c r="I345" s="18">
        <v>0.95</v>
      </c>
      <c r="J345" s="18">
        <v>0.99734299516908209</v>
      </c>
      <c r="K345" s="19" t="s">
        <v>801</v>
      </c>
    </row>
    <row r="346" spans="1:11" s="20" customFormat="1" ht="41.25" customHeight="1" x14ac:dyDescent="0.2">
      <c r="A346" s="9" t="s">
        <v>17</v>
      </c>
      <c r="B346" s="9" t="s">
        <v>53</v>
      </c>
      <c r="C346" s="9" t="s">
        <v>57</v>
      </c>
      <c r="D346" s="16" t="s">
        <v>90</v>
      </c>
      <c r="E346" s="9" t="s">
        <v>91</v>
      </c>
      <c r="F346" s="16" t="s">
        <v>385</v>
      </c>
      <c r="G346" s="9" t="s">
        <v>670</v>
      </c>
      <c r="H346" s="18" t="s">
        <v>782</v>
      </c>
      <c r="I346" s="18">
        <v>1</v>
      </c>
      <c r="J346" s="18">
        <v>1</v>
      </c>
      <c r="K346" s="19" t="s">
        <v>801</v>
      </c>
    </row>
    <row r="347" spans="1:11" s="20" customFormat="1" ht="41.25" customHeight="1" x14ac:dyDescent="0.2">
      <c r="A347" s="9" t="s">
        <v>17</v>
      </c>
      <c r="B347" s="9" t="s">
        <v>53</v>
      </c>
      <c r="C347" s="9" t="s">
        <v>57</v>
      </c>
      <c r="D347" s="16" t="s">
        <v>90</v>
      </c>
      <c r="E347" s="9" t="s">
        <v>91</v>
      </c>
      <c r="F347" s="16" t="s">
        <v>386</v>
      </c>
      <c r="G347" s="9" t="s">
        <v>658</v>
      </c>
      <c r="H347" s="18" t="s">
        <v>782</v>
      </c>
      <c r="I347" s="18">
        <v>1</v>
      </c>
      <c r="J347" s="18">
        <v>1</v>
      </c>
      <c r="K347" s="19" t="s">
        <v>801</v>
      </c>
    </row>
    <row r="348" spans="1:11" s="20" customFormat="1" ht="41.25" customHeight="1" x14ac:dyDescent="0.2">
      <c r="A348" s="9" t="s">
        <v>17</v>
      </c>
      <c r="B348" s="9" t="s">
        <v>53</v>
      </c>
      <c r="C348" s="9" t="s">
        <v>57</v>
      </c>
      <c r="D348" s="16" t="s">
        <v>90</v>
      </c>
      <c r="E348" s="9" t="s">
        <v>91</v>
      </c>
      <c r="F348" s="16" t="s">
        <v>387</v>
      </c>
      <c r="G348" s="9" t="s">
        <v>654</v>
      </c>
      <c r="H348" s="18" t="s">
        <v>782</v>
      </c>
      <c r="I348" s="18">
        <v>1</v>
      </c>
      <c r="J348" s="18">
        <v>1</v>
      </c>
      <c r="K348" s="19" t="s">
        <v>801</v>
      </c>
    </row>
    <row r="349" spans="1:11" s="20" customFormat="1" ht="41.25" customHeight="1" x14ac:dyDescent="0.2">
      <c r="A349" s="9" t="s">
        <v>17</v>
      </c>
      <c r="B349" s="9" t="s">
        <v>53</v>
      </c>
      <c r="C349" s="9" t="s">
        <v>57</v>
      </c>
      <c r="D349" s="16" t="s">
        <v>90</v>
      </c>
      <c r="E349" s="9" t="s">
        <v>91</v>
      </c>
      <c r="F349" s="16" t="s">
        <v>388</v>
      </c>
      <c r="G349" s="9" t="s">
        <v>671</v>
      </c>
      <c r="H349" s="18" t="s">
        <v>782</v>
      </c>
      <c r="I349" s="18">
        <v>1</v>
      </c>
      <c r="J349" s="18">
        <v>1</v>
      </c>
      <c r="K349" s="19" t="s">
        <v>801</v>
      </c>
    </row>
    <row r="350" spans="1:11" s="20" customFormat="1" ht="41.25" customHeight="1" x14ac:dyDescent="0.2">
      <c r="A350" s="9" t="s">
        <v>18</v>
      </c>
      <c r="B350" s="9" t="s">
        <v>19</v>
      </c>
      <c r="C350" s="9" t="s">
        <v>20</v>
      </c>
      <c r="D350" s="16" t="s">
        <v>92</v>
      </c>
      <c r="E350" s="9" t="s">
        <v>93</v>
      </c>
      <c r="F350" s="16" t="s">
        <v>389</v>
      </c>
      <c r="G350" s="9" t="s">
        <v>672</v>
      </c>
      <c r="H350" s="18" t="s">
        <v>782</v>
      </c>
      <c r="I350" s="18">
        <v>0.8</v>
      </c>
      <c r="J350" s="18" t="str">
        <f>"99%*"</f>
        <v>99%*</v>
      </c>
      <c r="K350" s="19" t="s">
        <v>802</v>
      </c>
    </row>
    <row r="351" spans="1:11" s="20" customFormat="1" ht="41.25" customHeight="1" x14ac:dyDescent="0.2">
      <c r="A351" s="9" t="s">
        <v>18</v>
      </c>
      <c r="B351" s="9" t="s">
        <v>19</v>
      </c>
      <c r="C351" s="9" t="s">
        <v>20</v>
      </c>
      <c r="D351" s="16" t="s">
        <v>92</v>
      </c>
      <c r="E351" s="9" t="s">
        <v>93</v>
      </c>
      <c r="F351" s="16" t="s">
        <v>390</v>
      </c>
      <c r="G351" s="9" t="s">
        <v>673</v>
      </c>
      <c r="H351" s="18" t="s">
        <v>782</v>
      </c>
      <c r="I351" s="18">
        <v>0.8</v>
      </c>
      <c r="J351" s="18" t="str">
        <f>"99%*"</f>
        <v>99%*</v>
      </c>
      <c r="K351" s="19" t="s">
        <v>802</v>
      </c>
    </row>
    <row r="352" spans="1:11" s="20" customFormat="1" ht="41.25" customHeight="1" x14ac:dyDescent="0.2">
      <c r="A352" s="9" t="s">
        <v>18</v>
      </c>
      <c r="B352" s="9" t="s">
        <v>19</v>
      </c>
      <c r="C352" s="9" t="s">
        <v>20</v>
      </c>
      <c r="D352" s="16" t="s">
        <v>92</v>
      </c>
      <c r="E352" s="9" t="s">
        <v>93</v>
      </c>
      <c r="F352" s="16" t="s">
        <v>391</v>
      </c>
      <c r="G352" s="9" t="s">
        <v>674</v>
      </c>
      <c r="H352" s="18" t="s">
        <v>782</v>
      </c>
      <c r="I352" s="18">
        <v>0.8</v>
      </c>
      <c r="J352" s="18" t="str">
        <f>"95%*"</f>
        <v>95%*</v>
      </c>
      <c r="K352" s="19" t="s">
        <v>802</v>
      </c>
    </row>
    <row r="353" spans="1:11" s="20" customFormat="1" ht="41.25" customHeight="1" x14ac:dyDescent="0.2">
      <c r="A353" s="9" t="s">
        <v>18</v>
      </c>
      <c r="B353" s="9" t="s">
        <v>19</v>
      </c>
      <c r="C353" s="9" t="s">
        <v>20</v>
      </c>
      <c r="D353" s="16" t="s">
        <v>92</v>
      </c>
      <c r="E353" s="9" t="s">
        <v>93</v>
      </c>
      <c r="F353" s="16" t="s">
        <v>392</v>
      </c>
      <c r="G353" s="9" t="s">
        <v>675</v>
      </c>
      <c r="H353" s="18" t="s">
        <v>782</v>
      </c>
      <c r="I353" s="18">
        <v>0.05</v>
      </c>
      <c r="J353" s="18" t="str">
        <f>"11%*"</f>
        <v>11%*</v>
      </c>
      <c r="K353" s="19" t="s">
        <v>802</v>
      </c>
    </row>
    <row r="354" spans="1:11" s="20" customFormat="1" ht="41.25" customHeight="1" x14ac:dyDescent="0.2">
      <c r="A354" s="9" t="s">
        <v>18</v>
      </c>
      <c r="B354" s="9" t="s">
        <v>19</v>
      </c>
      <c r="C354" s="9" t="s">
        <v>20</v>
      </c>
      <c r="D354" s="16" t="s">
        <v>92</v>
      </c>
      <c r="E354" s="9" t="s">
        <v>93</v>
      </c>
      <c r="F354" s="16" t="s">
        <v>393</v>
      </c>
      <c r="G354" s="9" t="s">
        <v>676</v>
      </c>
      <c r="H354" s="18" t="s">
        <v>782</v>
      </c>
      <c r="I354" s="18">
        <v>0.9</v>
      </c>
      <c r="J354" s="18" t="str">
        <f>"85%*"</f>
        <v>85%*</v>
      </c>
      <c r="K354" s="19" t="s">
        <v>802</v>
      </c>
    </row>
    <row r="355" spans="1:11" s="20" customFormat="1" ht="41.25" customHeight="1" x14ac:dyDescent="0.2">
      <c r="A355" s="9" t="s">
        <v>18</v>
      </c>
      <c r="B355" s="9" t="s">
        <v>19</v>
      </c>
      <c r="C355" s="9" t="s">
        <v>20</v>
      </c>
      <c r="D355" s="16" t="s">
        <v>92</v>
      </c>
      <c r="E355" s="9" t="s">
        <v>93</v>
      </c>
      <c r="F355" s="16" t="s">
        <v>394</v>
      </c>
      <c r="G355" s="9" t="s">
        <v>677</v>
      </c>
      <c r="H355" s="18" t="s">
        <v>782</v>
      </c>
      <c r="I355" s="18">
        <v>-0.06</v>
      </c>
      <c r="J355" s="18" t="str">
        <f>"-63%*"</f>
        <v>-63%*</v>
      </c>
      <c r="K355" s="19" t="s">
        <v>802</v>
      </c>
    </row>
    <row r="356" spans="1:11" s="20" customFormat="1" ht="41.25" customHeight="1" x14ac:dyDescent="0.2">
      <c r="A356" s="9" t="s">
        <v>18</v>
      </c>
      <c r="B356" s="9" t="s">
        <v>19</v>
      </c>
      <c r="C356" s="9" t="s">
        <v>20</v>
      </c>
      <c r="D356" s="16" t="s">
        <v>92</v>
      </c>
      <c r="E356" s="9" t="s">
        <v>93</v>
      </c>
      <c r="F356" s="16" t="s">
        <v>395</v>
      </c>
      <c r="G356" s="9" t="s">
        <v>678</v>
      </c>
      <c r="H356" s="18" t="s">
        <v>782</v>
      </c>
      <c r="I356" s="18">
        <v>0</v>
      </c>
      <c r="J356" s="18" t="str">
        <f>"-58%*"</f>
        <v>-58%*</v>
      </c>
      <c r="K356" s="19" t="s">
        <v>802</v>
      </c>
    </row>
    <row r="357" spans="1:11" s="20" customFormat="1" ht="41.25" customHeight="1" x14ac:dyDescent="0.2">
      <c r="A357" s="9" t="s">
        <v>18</v>
      </c>
      <c r="B357" s="9" t="s">
        <v>19</v>
      </c>
      <c r="C357" s="9" t="s">
        <v>20</v>
      </c>
      <c r="D357" s="16" t="s">
        <v>92</v>
      </c>
      <c r="E357" s="9" t="s">
        <v>93</v>
      </c>
      <c r="F357" s="16" t="s">
        <v>396</v>
      </c>
      <c r="G357" s="9" t="s">
        <v>679</v>
      </c>
      <c r="H357" s="18" t="s">
        <v>782</v>
      </c>
      <c r="I357" s="18">
        <v>-0.1</v>
      </c>
      <c r="J357" s="18" t="str">
        <f>"-24%*"</f>
        <v>-24%*</v>
      </c>
      <c r="K357" s="19" t="s">
        <v>802</v>
      </c>
    </row>
    <row r="358" spans="1:11" s="20" customFormat="1" ht="41.25" customHeight="1" x14ac:dyDescent="0.2">
      <c r="A358" s="9" t="s">
        <v>18</v>
      </c>
      <c r="B358" s="9" t="s">
        <v>19</v>
      </c>
      <c r="C358" s="9" t="s">
        <v>20</v>
      </c>
      <c r="D358" s="16" t="s">
        <v>92</v>
      </c>
      <c r="E358" s="9" t="s">
        <v>93</v>
      </c>
      <c r="F358" s="16" t="s">
        <v>397</v>
      </c>
      <c r="G358" s="9" t="s">
        <v>680</v>
      </c>
      <c r="H358" s="18" t="s">
        <v>783</v>
      </c>
      <c r="I358" s="18">
        <v>0.03</v>
      </c>
      <c r="J358" s="18" t="str">
        <f>"2%*"</f>
        <v>2%*</v>
      </c>
      <c r="K358" s="19" t="s">
        <v>802</v>
      </c>
    </row>
    <row r="359" spans="1:11" s="20" customFormat="1" ht="41.25" customHeight="1" x14ac:dyDescent="0.2">
      <c r="A359" s="9" t="s">
        <v>18</v>
      </c>
      <c r="B359" s="9" t="s">
        <v>19</v>
      </c>
      <c r="C359" s="9" t="s">
        <v>20</v>
      </c>
      <c r="D359" s="16" t="s">
        <v>92</v>
      </c>
      <c r="E359" s="9" t="s">
        <v>93</v>
      </c>
      <c r="F359" s="16" t="s">
        <v>398</v>
      </c>
      <c r="G359" s="9" t="s">
        <v>681</v>
      </c>
      <c r="H359" s="18" t="s">
        <v>782</v>
      </c>
      <c r="I359" s="18">
        <v>0</v>
      </c>
      <c r="J359" s="18" t="str">
        <f>"-28%*"</f>
        <v>-28%*</v>
      </c>
      <c r="K359" s="19" t="s">
        <v>802</v>
      </c>
    </row>
    <row r="361" spans="1:11" x14ac:dyDescent="0.2">
      <c r="A361" s="42" t="s">
        <v>1410</v>
      </c>
      <c r="B361" s="42"/>
      <c r="C361" s="42"/>
      <c r="D361" s="43"/>
      <c r="E361" s="43"/>
    </row>
  </sheetData>
  <autoFilter ref="A4:K359"/>
  <mergeCells count="3">
    <mergeCell ref="A1:K1"/>
    <mergeCell ref="A2:K2"/>
    <mergeCell ref="J3:K3"/>
  </mergeCells>
  <conditionalFormatting sqref="I162:I237 I259:I355 I244 I241 I6:I160 I246:I255">
    <cfRule type="cellIs" dxfId="137" priority="141" operator="equal">
      <formula>"Aceptable"</formula>
    </cfRule>
    <cfRule type="cellIs" dxfId="136" priority="142" operator="equal">
      <formula>"Crítico"</formula>
    </cfRule>
    <cfRule type="cellIs" dxfId="135" priority="143" operator="equal">
      <formula>"En riesgo"</formula>
    </cfRule>
  </conditionalFormatting>
  <conditionalFormatting sqref="I356:I359">
    <cfRule type="cellIs" dxfId="134" priority="137" operator="equal">
      <formula>"Aceptable"</formula>
    </cfRule>
    <cfRule type="cellIs" dxfId="133" priority="138" operator="equal">
      <formula>"Crítico"</formula>
    </cfRule>
    <cfRule type="cellIs" dxfId="132" priority="139" operator="equal">
      <formula>"En riesgo"</formula>
    </cfRule>
  </conditionalFormatting>
  <conditionalFormatting sqref="J14">
    <cfRule type="cellIs" dxfId="131" priority="134" operator="equal">
      <formula>"Aceptable"</formula>
    </cfRule>
    <cfRule type="cellIs" dxfId="130" priority="135" operator="equal">
      <formula>"Crítico"</formula>
    </cfRule>
    <cfRule type="cellIs" dxfId="129" priority="136" operator="equal">
      <formula>"En riesgo"</formula>
    </cfRule>
  </conditionalFormatting>
  <conditionalFormatting sqref="J86">
    <cfRule type="cellIs" dxfId="128" priority="131" operator="equal">
      <formula>"Aceptable"</formula>
    </cfRule>
    <cfRule type="cellIs" dxfId="127" priority="132" operator="equal">
      <formula>"Crítico"</formula>
    </cfRule>
    <cfRule type="cellIs" dxfId="126" priority="133" operator="equal">
      <formula>"En riesgo"</formula>
    </cfRule>
  </conditionalFormatting>
  <conditionalFormatting sqref="J92">
    <cfRule type="cellIs" dxfId="125" priority="128" operator="equal">
      <formula>"Aceptable"</formula>
    </cfRule>
    <cfRule type="cellIs" dxfId="124" priority="129" operator="equal">
      <formula>"Crítico"</formula>
    </cfRule>
    <cfRule type="cellIs" dxfId="123" priority="130" operator="equal">
      <formula>"En riesgo"</formula>
    </cfRule>
  </conditionalFormatting>
  <conditionalFormatting sqref="J93">
    <cfRule type="cellIs" dxfId="122" priority="125" operator="equal">
      <formula>"Aceptable"</formula>
    </cfRule>
    <cfRule type="cellIs" dxfId="121" priority="126" operator="equal">
      <formula>"Crítico"</formula>
    </cfRule>
    <cfRule type="cellIs" dxfId="120" priority="127" operator="equal">
      <formula>"En riesgo"</formula>
    </cfRule>
  </conditionalFormatting>
  <conditionalFormatting sqref="J94">
    <cfRule type="cellIs" dxfId="119" priority="122" operator="equal">
      <formula>"Aceptable"</formula>
    </cfRule>
    <cfRule type="cellIs" dxfId="118" priority="123" operator="equal">
      <formula>"Crítico"</formula>
    </cfRule>
    <cfRule type="cellIs" dxfId="117" priority="124" operator="equal">
      <formula>"En riesgo"</formula>
    </cfRule>
  </conditionalFormatting>
  <conditionalFormatting sqref="J95">
    <cfRule type="cellIs" dxfId="116" priority="119" operator="equal">
      <formula>"Aceptable"</formula>
    </cfRule>
    <cfRule type="cellIs" dxfId="115" priority="120" operator="equal">
      <formula>"Crítico"</formula>
    </cfRule>
    <cfRule type="cellIs" dxfId="114" priority="121" operator="equal">
      <formula>"En riesgo"</formula>
    </cfRule>
  </conditionalFormatting>
  <conditionalFormatting sqref="J96">
    <cfRule type="cellIs" dxfId="113" priority="116" operator="equal">
      <formula>"Aceptable"</formula>
    </cfRule>
    <cfRule type="cellIs" dxfId="112" priority="117" operator="equal">
      <formula>"Crítico"</formula>
    </cfRule>
    <cfRule type="cellIs" dxfId="111" priority="118" operator="equal">
      <formula>"En riesgo"</formula>
    </cfRule>
  </conditionalFormatting>
  <conditionalFormatting sqref="J121">
    <cfRule type="cellIs" dxfId="110" priority="113" operator="equal">
      <formula>"Aceptable"</formula>
    </cfRule>
    <cfRule type="cellIs" dxfId="109" priority="114" operator="equal">
      <formula>"Crítico"</formula>
    </cfRule>
    <cfRule type="cellIs" dxfId="108" priority="115" operator="equal">
      <formula>"En riesgo"</formula>
    </cfRule>
  </conditionalFormatting>
  <conditionalFormatting sqref="J193">
    <cfRule type="cellIs" dxfId="107" priority="110" operator="equal">
      <formula>"Aceptable"</formula>
    </cfRule>
    <cfRule type="cellIs" dxfId="106" priority="111" operator="equal">
      <formula>"Crítico"</formula>
    </cfRule>
    <cfRule type="cellIs" dxfId="105" priority="112" operator="equal">
      <formula>"En riesgo"</formula>
    </cfRule>
  </conditionalFormatting>
  <conditionalFormatting sqref="J195">
    <cfRule type="cellIs" dxfId="104" priority="107" operator="equal">
      <formula>"Aceptable"</formula>
    </cfRule>
    <cfRule type="cellIs" dxfId="103" priority="108" operator="equal">
      <formula>"Crítico"</formula>
    </cfRule>
    <cfRule type="cellIs" dxfId="102" priority="109" operator="equal">
      <formula>"En riesgo"</formula>
    </cfRule>
  </conditionalFormatting>
  <conditionalFormatting sqref="I238">
    <cfRule type="cellIs" dxfId="101" priority="104" operator="equal">
      <formula>"Aceptable"</formula>
    </cfRule>
    <cfRule type="cellIs" dxfId="100" priority="105" operator="equal">
      <formula>"Crítico"</formula>
    </cfRule>
    <cfRule type="cellIs" dxfId="99" priority="106" operator="equal">
      <formula>"En riesgo"</formula>
    </cfRule>
  </conditionalFormatting>
  <conditionalFormatting sqref="I239">
    <cfRule type="cellIs" dxfId="98" priority="101" operator="equal">
      <formula>"Aceptable"</formula>
    </cfRule>
    <cfRule type="cellIs" dxfId="97" priority="102" operator="equal">
      <formula>"Crítico"</formula>
    </cfRule>
    <cfRule type="cellIs" dxfId="96" priority="103" operator="equal">
      <formula>"En riesgo"</formula>
    </cfRule>
  </conditionalFormatting>
  <conditionalFormatting sqref="I240">
    <cfRule type="cellIs" dxfId="95" priority="98" operator="equal">
      <formula>"Aceptable"</formula>
    </cfRule>
    <cfRule type="cellIs" dxfId="94" priority="99" operator="equal">
      <formula>"Crítico"</formula>
    </cfRule>
    <cfRule type="cellIs" dxfId="93" priority="100" operator="equal">
      <formula>"En riesgo"</formula>
    </cfRule>
  </conditionalFormatting>
  <conditionalFormatting sqref="J242">
    <cfRule type="cellIs" dxfId="92" priority="95" operator="equal">
      <formula>"Aceptable"</formula>
    </cfRule>
    <cfRule type="cellIs" dxfId="91" priority="96" operator="equal">
      <formula>"Crítico"</formula>
    </cfRule>
    <cfRule type="cellIs" dxfId="90" priority="97" operator="equal">
      <formula>"En riesgo"</formula>
    </cfRule>
  </conditionalFormatting>
  <conditionalFormatting sqref="J244">
    <cfRule type="cellIs" dxfId="89" priority="92" operator="equal">
      <formula>"Aceptable"</formula>
    </cfRule>
    <cfRule type="cellIs" dxfId="88" priority="93" operator="equal">
      <formula>"Crítico"</formula>
    </cfRule>
    <cfRule type="cellIs" dxfId="87" priority="94" operator="equal">
      <formula>"En riesgo"</formula>
    </cfRule>
  </conditionalFormatting>
  <conditionalFormatting sqref="J245">
    <cfRule type="cellIs" dxfId="86" priority="89" operator="equal">
      <formula>"Aceptable"</formula>
    </cfRule>
    <cfRule type="cellIs" dxfId="85" priority="90" operator="equal">
      <formula>"Crítico"</formula>
    </cfRule>
    <cfRule type="cellIs" dxfId="84" priority="91" operator="equal">
      <formula>"En riesgo"</formula>
    </cfRule>
  </conditionalFormatting>
  <conditionalFormatting sqref="I242">
    <cfRule type="cellIs" dxfId="83" priority="86" operator="equal">
      <formula>"Aceptable"</formula>
    </cfRule>
    <cfRule type="cellIs" dxfId="82" priority="87" operator="equal">
      <formula>"Crítico"</formula>
    </cfRule>
    <cfRule type="cellIs" dxfId="81" priority="88" operator="equal">
      <formula>"En riesgo"</formula>
    </cfRule>
  </conditionalFormatting>
  <conditionalFormatting sqref="J243">
    <cfRule type="cellIs" dxfId="80" priority="83" operator="equal">
      <formula>"Aceptable"</formula>
    </cfRule>
    <cfRule type="cellIs" dxfId="79" priority="84" operator="equal">
      <formula>"Crítico"</formula>
    </cfRule>
    <cfRule type="cellIs" dxfId="78" priority="85" operator="equal">
      <formula>"En riesgo"</formula>
    </cfRule>
  </conditionalFormatting>
  <conditionalFormatting sqref="I243">
    <cfRule type="cellIs" dxfId="77" priority="80" operator="equal">
      <formula>"Aceptable"</formula>
    </cfRule>
    <cfRule type="cellIs" dxfId="76" priority="81" operator="equal">
      <formula>"Crítico"</formula>
    </cfRule>
    <cfRule type="cellIs" dxfId="75" priority="82" operator="equal">
      <formula>"En riesgo"</formula>
    </cfRule>
  </conditionalFormatting>
  <conditionalFormatting sqref="I245">
    <cfRule type="cellIs" dxfId="74" priority="77" operator="equal">
      <formula>"Aceptable"</formula>
    </cfRule>
    <cfRule type="cellIs" dxfId="73" priority="78" operator="equal">
      <formula>"Crítico"</formula>
    </cfRule>
    <cfRule type="cellIs" dxfId="72" priority="79" operator="equal">
      <formula>"En riesgo"</formula>
    </cfRule>
  </conditionalFormatting>
  <conditionalFormatting sqref="J299">
    <cfRule type="cellIs" dxfId="71" priority="56" operator="equal">
      <formula>"Aceptable"</formula>
    </cfRule>
    <cfRule type="cellIs" dxfId="70" priority="57" operator="equal">
      <formula>"Crítico"</formula>
    </cfRule>
    <cfRule type="cellIs" dxfId="69" priority="58" operator="equal">
      <formula>"En riesgo"</formula>
    </cfRule>
  </conditionalFormatting>
  <conditionalFormatting sqref="J256:J258">
    <cfRule type="cellIs" dxfId="68" priority="74" operator="equal">
      <formula>"Aceptable"</formula>
    </cfRule>
    <cfRule type="cellIs" dxfId="67" priority="75" operator="equal">
      <formula>"Crítico"</formula>
    </cfRule>
    <cfRule type="cellIs" dxfId="66" priority="76" operator="equal">
      <formula>"En riesgo"</formula>
    </cfRule>
  </conditionalFormatting>
  <conditionalFormatting sqref="I256">
    <cfRule type="cellIs" dxfId="65" priority="71" operator="equal">
      <formula>"Aceptable"</formula>
    </cfRule>
    <cfRule type="cellIs" dxfId="64" priority="72" operator="equal">
      <formula>"Crítico"</formula>
    </cfRule>
    <cfRule type="cellIs" dxfId="63" priority="73" operator="equal">
      <formula>"En riesgo"</formula>
    </cfRule>
  </conditionalFormatting>
  <conditionalFormatting sqref="I257">
    <cfRule type="cellIs" dxfId="62" priority="68" operator="equal">
      <formula>"Aceptable"</formula>
    </cfRule>
    <cfRule type="cellIs" dxfId="61" priority="69" operator="equal">
      <formula>"Crítico"</formula>
    </cfRule>
    <cfRule type="cellIs" dxfId="60" priority="70" operator="equal">
      <formula>"En riesgo"</formula>
    </cfRule>
  </conditionalFormatting>
  <conditionalFormatting sqref="I258">
    <cfRule type="cellIs" dxfId="59" priority="65" operator="equal">
      <formula>"Aceptable"</formula>
    </cfRule>
    <cfRule type="cellIs" dxfId="58" priority="66" operator="equal">
      <formula>"Crítico"</formula>
    </cfRule>
    <cfRule type="cellIs" dxfId="57" priority="67" operator="equal">
      <formula>"En riesgo"</formula>
    </cfRule>
  </conditionalFormatting>
  <conditionalFormatting sqref="J286">
    <cfRule type="cellIs" dxfId="56" priority="62" operator="equal">
      <formula>"Aceptable"</formula>
    </cfRule>
    <cfRule type="cellIs" dxfId="55" priority="63" operator="equal">
      <formula>"Crítico"</formula>
    </cfRule>
    <cfRule type="cellIs" dxfId="54" priority="64" operator="equal">
      <formula>"En riesgo"</formula>
    </cfRule>
  </conditionalFormatting>
  <conditionalFormatting sqref="J297">
    <cfRule type="cellIs" dxfId="53" priority="59" operator="equal">
      <formula>"Aceptable"</formula>
    </cfRule>
    <cfRule type="cellIs" dxfId="52" priority="60" operator="equal">
      <formula>"Crítico"</formula>
    </cfRule>
    <cfRule type="cellIs" dxfId="51" priority="61" operator="equal">
      <formula>"En riesgo"</formula>
    </cfRule>
  </conditionalFormatting>
  <conditionalFormatting sqref="I161">
    <cfRule type="cellIs" dxfId="50" priority="53" operator="equal">
      <formula>"Aceptable"</formula>
    </cfRule>
    <cfRule type="cellIs" dxfId="49" priority="54" operator="equal">
      <formula>"Crítico"</formula>
    </cfRule>
    <cfRule type="cellIs" dxfId="48" priority="55" operator="equal">
      <formula>"En riesgo"</formula>
    </cfRule>
  </conditionalFormatting>
  <conditionalFormatting sqref="J73">
    <cfRule type="cellIs" dxfId="47" priority="50" operator="equal">
      <formula>"Aceptable"</formula>
    </cfRule>
    <cfRule type="cellIs" dxfId="46" priority="51" operator="equal">
      <formula>"Crítico"</formula>
    </cfRule>
    <cfRule type="cellIs" dxfId="45" priority="52" operator="equal">
      <formula>"En riesgo"</formula>
    </cfRule>
  </conditionalFormatting>
  <conditionalFormatting sqref="J123">
    <cfRule type="cellIs" dxfId="44" priority="47" operator="equal">
      <formula>"Aceptable"</formula>
    </cfRule>
    <cfRule type="cellIs" dxfId="43" priority="48" operator="equal">
      <formula>"Crítico"</formula>
    </cfRule>
    <cfRule type="cellIs" dxfId="42" priority="49" operator="equal">
      <formula>"En riesgo"</formula>
    </cfRule>
  </conditionalFormatting>
  <conditionalFormatting sqref="J269">
    <cfRule type="cellIs" dxfId="41" priority="44" operator="equal">
      <formula>"Aceptable"</formula>
    </cfRule>
    <cfRule type="cellIs" dxfId="40" priority="45" operator="equal">
      <formula>"Crítico"</formula>
    </cfRule>
    <cfRule type="cellIs" dxfId="39" priority="46" operator="equal">
      <formula>"En riesgo"</formula>
    </cfRule>
  </conditionalFormatting>
  <conditionalFormatting sqref="J322:J324 J326:J349">
    <cfRule type="cellIs" dxfId="38" priority="32" operator="equal">
      <formula>"Aceptable"</formula>
    </cfRule>
    <cfRule type="cellIs" dxfId="37" priority="33" operator="equal">
      <formula>"Crítico"</formula>
    </cfRule>
    <cfRule type="cellIs" dxfId="36" priority="34" operator="equal">
      <formula>"En riesgo"</formula>
    </cfRule>
  </conditionalFormatting>
  <conditionalFormatting sqref="J287">
    <cfRule type="cellIs" dxfId="35" priority="41" operator="equal">
      <formula>"Aceptable"</formula>
    </cfRule>
    <cfRule type="cellIs" dxfId="34" priority="42" operator="equal">
      <formula>"Crítico"</formula>
    </cfRule>
    <cfRule type="cellIs" dxfId="33" priority="43" operator="equal">
      <formula>"En riesgo"</formula>
    </cfRule>
  </conditionalFormatting>
  <conditionalFormatting sqref="J300">
    <cfRule type="cellIs" dxfId="32" priority="38" operator="equal">
      <formula>"Aceptable"</formula>
    </cfRule>
    <cfRule type="cellIs" dxfId="31" priority="39" operator="equal">
      <formula>"Crítico"</formula>
    </cfRule>
    <cfRule type="cellIs" dxfId="30" priority="40" operator="equal">
      <formula>"En riesgo"</formula>
    </cfRule>
  </conditionalFormatting>
  <conditionalFormatting sqref="J301">
    <cfRule type="cellIs" dxfId="29" priority="35" operator="equal">
      <formula>"Aceptable"</formula>
    </cfRule>
    <cfRule type="cellIs" dxfId="28" priority="36" operator="equal">
      <formula>"Crítico"</formula>
    </cfRule>
    <cfRule type="cellIs" dxfId="27" priority="37" operator="equal">
      <formula>"En riesgo"</formula>
    </cfRule>
  </conditionalFormatting>
  <conditionalFormatting sqref="J250">
    <cfRule type="cellIs" dxfId="26" priority="29" operator="equal">
      <formula>"Aceptable"</formula>
    </cfRule>
    <cfRule type="cellIs" dxfId="25" priority="30" operator="equal">
      <formula>"Crítico"</formula>
    </cfRule>
    <cfRule type="cellIs" dxfId="24" priority="31" operator="equal">
      <formula>"En riesgo"</formula>
    </cfRule>
  </conditionalFormatting>
  <conditionalFormatting sqref="J249">
    <cfRule type="cellIs" dxfId="23" priority="26" operator="equal">
      <formula>"Aceptable"</formula>
    </cfRule>
    <cfRule type="cellIs" dxfId="22" priority="27" operator="equal">
      <formula>"Crítico"</formula>
    </cfRule>
    <cfRule type="cellIs" dxfId="21" priority="28" operator="equal">
      <formula>"En riesgo"</formula>
    </cfRule>
  </conditionalFormatting>
  <conditionalFormatting sqref="J38">
    <cfRule type="cellIs" dxfId="20" priority="23" operator="equal">
      <formula>"Aceptable"</formula>
    </cfRule>
    <cfRule type="cellIs" dxfId="19" priority="24" operator="equal">
      <formula>"Crítico"</formula>
    </cfRule>
    <cfRule type="cellIs" dxfId="18" priority="25" operator="equal">
      <formula>"En riesgo"</formula>
    </cfRule>
  </conditionalFormatting>
  <conditionalFormatting sqref="J37">
    <cfRule type="cellIs" dxfId="17" priority="20" operator="equal">
      <formula>"Aceptable"</formula>
    </cfRule>
    <cfRule type="cellIs" dxfId="16" priority="21" operator="equal">
      <formula>"Crítico"</formula>
    </cfRule>
    <cfRule type="cellIs" dxfId="15" priority="22" operator="equal">
      <formula>"En riesgo"</formula>
    </cfRule>
  </conditionalFormatting>
  <conditionalFormatting sqref="H5:H359">
    <cfRule type="containsText" dxfId="14" priority="2" operator="containsText" text="Crítico">
      <formula>NOT(ISERROR(SEARCH("Crítico",H5)))</formula>
    </cfRule>
    <cfRule type="containsText" dxfId="13" priority="3" operator="containsText" text="En riesgo">
      <formula>NOT(ISERROR(SEARCH("En riesgo",H5)))</formula>
    </cfRule>
    <cfRule type="containsText" dxfId="12" priority="4" operator="containsText" text="Aceptable">
      <formula>NOT(ISERROR(SEARCH("Aceptable",H5)))</formula>
    </cfRule>
  </conditionalFormatting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&amp;R&amp;"Cambria,Normal"CMU-PLC-42 20/04/18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zoomScale="70" zoomScaleNormal="70" workbookViewId="0">
      <pane ySplit="4" topLeftCell="A5" activePane="bottomLeft" state="frozen"/>
      <selection activeCell="D1" sqref="D1"/>
      <selection pane="bottomLeft" activeCell="A5" sqref="A5"/>
    </sheetView>
  </sheetViews>
  <sheetFormatPr baseColWidth="10" defaultColWidth="11.42578125" defaultRowHeight="12.75" x14ac:dyDescent="0.2"/>
  <cols>
    <col min="1" max="4" width="30.140625" style="3" customWidth="1"/>
    <col min="5" max="5" width="15.7109375" style="3" customWidth="1"/>
    <col min="6" max="6" width="59.28515625" style="3" bestFit="1" customWidth="1"/>
    <col min="7" max="7" width="14.42578125" style="3" customWidth="1"/>
    <col min="8" max="8" width="65.85546875" style="3" bestFit="1" customWidth="1"/>
    <col min="9" max="9" width="23.28515625" style="1" bestFit="1" customWidth="1"/>
    <col min="10" max="10" width="19.5703125" style="1" customWidth="1"/>
    <col min="11" max="11" width="23.85546875" style="11" customWidth="1"/>
    <col min="12" max="12" width="48.28515625" style="3" customWidth="1"/>
    <col min="13" max="16384" width="11.42578125" style="2"/>
  </cols>
  <sheetData>
    <row r="1" spans="1:15" s="6" customFormat="1" ht="39" customHeight="1" x14ac:dyDescent="0.3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5" s="5" customFormat="1" ht="39" customHeight="1" x14ac:dyDescent="0.3">
      <c r="A2" s="38" t="s">
        <v>1244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12"/>
    </row>
    <row r="3" spans="1:15" s="5" customFormat="1" ht="20.25" x14ac:dyDescent="0.3">
      <c r="A3" s="14"/>
      <c r="B3" s="14"/>
      <c r="C3" s="13"/>
      <c r="D3" s="13"/>
      <c r="E3" s="7"/>
      <c r="F3" s="7"/>
      <c r="G3" s="7"/>
      <c r="H3" s="7"/>
      <c r="I3" s="22"/>
      <c r="J3" s="22"/>
      <c r="K3" s="39" t="s">
        <v>1245</v>
      </c>
      <c r="L3" s="39"/>
      <c r="M3" s="7"/>
    </row>
    <row r="4" spans="1:15" s="4" customFormat="1" ht="41.25" customHeight="1" x14ac:dyDescent="0.25">
      <c r="A4" s="10" t="s">
        <v>8</v>
      </c>
      <c r="B4" s="10" t="s">
        <v>807</v>
      </c>
      <c r="C4" s="10" t="s">
        <v>0</v>
      </c>
      <c r="D4" s="10" t="s">
        <v>1</v>
      </c>
      <c r="E4" s="10" t="s">
        <v>4</v>
      </c>
      <c r="F4" s="10" t="s">
        <v>2</v>
      </c>
      <c r="G4" s="10" t="s">
        <v>3</v>
      </c>
      <c r="H4" s="10" t="s">
        <v>7</v>
      </c>
      <c r="I4" s="10" t="s">
        <v>1237</v>
      </c>
      <c r="J4" s="10" t="s">
        <v>805</v>
      </c>
      <c r="K4" s="10" t="s">
        <v>1392</v>
      </c>
      <c r="L4" s="10" t="s">
        <v>5</v>
      </c>
    </row>
    <row r="5" spans="1:15" s="20" customFormat="1" ht="41.25" customHeight="1" x14ac:dyDescent="0.2">
      <c r="A5" s="9" t="s">
        <v>10</v>
      </c>
      <c r="B5" s="9" t="s">
        <v>808</v>
      </c>
      <c r="C5" s="9" t="s">
        <v>19</v>
      </c>
      <c r="D5" s="9" t="s">
        <v>20</v>
      </c>
      <c r="E5" s="16" t="s">
        <v>21</v>
      </c>
      <c r="F5" s="9" t="s">
        <v>22</v>
      </c>
      <c r="G5" s="16" t="s">
        <v>1326</v>
      </c>
      <c r="H5" s="17" t="s">
        <v>1261</v>
      </c>
      <c r="I5" s="37">
        <v>22.733333333333334</v>
      </c>
      <c r="J5" s="25">
        <v>15</v>
      </c>
      <c r="K5" s="34">
        <v>341</v>
      </c>
      <c r="L5" s="19" t="s">
        <v>793</v>
      </c>
    </row>
    <row r="6" spans="1:15" s="20" customFormat="1" ht="41.25" customHeight="1" x14ac:dyDescent="0.2">
      <c r="A6" s="9" t="s">
        <v>10</v>
      </c>
      <c r="B6" s="9" t="s">
        <v>808</v>
      </c>
      <c r="C6" s="9" t="s">
        <v>19</v>
      </c>
      <c r="D6" s="9" t="s">
        <v>20</v>
      </c>
      <c r="E6" s="16" t="s">
        <v>23</v>
      </c>
      <c r="F6" s="9" t="s">
        <v>699</v>
      </c>
      <c r="G6" s="16" t="s">
        <v>1327</v>
      </c>
      <c r="H6" s="17" t="s">
        <v>1262</v>
      </c>
      <c r="I6" s="37">
        <v>2.8</v>
      </c>
      <c r="J6" s="25">
        <v>5</v>
      </c>
      <c r="K6" s="34">
        <v>14</v>
      </c>
      <c r="L6" s="19" t="s">
        <v>793</v>
      </c>
    </row>
    <row r="7" spans="1:15" s="20" customFormat="1" ht="41.25" customHeight="1" x14ac:dyDescent="0.2">
      <c r="A7" s="9" t="s">
        <v>10</v>
      </c>
      <c r="B7" s="9" t="s">
        <v>808</v>
      </c>
      <c r="C7" s="9" t="s">
        <v>19</v>
      </c>
      <c r="D7" s="9" t="s">
        <v>877</v>
      </c>
      <c r="E7" s="16" t="s">
        <v>31</v>
      </c>
      <c r="F7" s="9" t="s">
        <v>32</v>
      </c>
      <c r="G7" s="16" t="s">
        <v>1328</v>
      </c>
      <c r="H7" s="17" t="s">
        <v>1263</v>
      </c>
      <c r="I7" s="37">
        <v>25</v>
      </c>
      <c r="J7" s="25">
        <v>2</v>
      </c>
      <c r="K7" s="34">
        <v>50</v>
      </c>
      <c r="L7" s="19" t="s">
        <v>793</v>
      </c>
    </row>
    <row r="8" spans="1:15" s="20" customFormat="1" ht="41.25" customHeight="1" x14ac:dyDescent="0.2">
      <c r="A8" s="9" t="s">
        <v>10</v>
      </c>
      <c r="B8" s="9" t="s">
        <v>808</v>
      </c>
      <c r="C8" s="9" t="s">
        <v>19</v>
      </c>
      <c r="D8" s="9" t="s">
        <v>41</v>
      </c>
      <c r="E8" s="16" t="s">
        <v>42</v>
      </c>
      <c r="F8" s="9" t="s">
        <v>43</v>
      </c>
      <c r="G8" s="16" t="s">
        <v>1329</v>
      </c>
      <c r="H8" s="17" t="s">
        <v>1264</v>
      </c>
      <c r="I8" s="37">
        <v>1</v>
      </c>
      <c r="J8" s="36">
        <v>1</v>
      </c>
      <c r="K8" s="35">
        <v>1</v>
      </c>
      <c r="L8" s="19" t="s">
        <v>793</v>
      </c>
      <c r="N8" s="40"/>
      <c r="O8" s="40"/>
    </row>
    <row r="9" spans="1:15" s="20" customFormat="1" ht="41.25" customHeight="1" x14ac:dyDescent="0.2">
      <c r="A9" s="9" t="s">
        <v>10</v>
      </c>
      <c r="B9" s="9" t="s">
        <v>808</v>
      </c>
      <c r="C9" s="9" t="s">
        <v>49</v>
      </c>
      <c r="D9" s="9" t="s">
        <v>71</v>
      </c>
      <c r="E9" s="16" t="s">
        <v>21</v>
      </c>
      <c r="F9" s="9" t="s">
        <v>22</v>
      </c>
      <c r="G9" s="16" t="s">
        <v>1330</v>
      </c>
      <c r="H9" s="17" t="s">
        <v>1265</v>
      </c>
      <c r="I9" s="37">
        <v>1</v>
      </c>
      <c r="J9" s="27">
        <v>2</v>
      </c>
      <c r="K9" s="34">
        <v>2</v>
      </c>
      <c r="L9" s="19" t="s">
        <v>793</v>
      </c>
      <c r="N9" s="40"/>
      <c r="O9" s="40"/>
    </row>
    <row r="10" spans="1:15" s="20" customFormat="1" ht="41.25" customHeight="1" x14ac:dyDescent="0.2">
      <c r="A10" s="9" t="s">
        <v>10</v>
      </c>
      <c r="B10" s="9" t="s">
        <v>808</v>
      </c>
      <c r="C10" s="9" t="s">
        <v>49</v>
      </c>
      <c r="D10" s="9" t="s">
        <v>687</v>
      </c>
      <c r="E10" s="16" t="s">
        <v>21</v>
      </c>
      <c r="F10" s="9" t="s">
        <v>22</v>
      </c>
      <c r="G10" s="16" t="s">
        <v>1331</v>
      </c>
      <c r="H10" s="17" t="s">
        <v>1266</v>
      </c>
      <c r="I10" s="37">
        <v>1.75</v>
      </c>
      <c r="J10" s="25">
        <v>4</v>
      </c>
      <c r="K10" s="34">
        <v>7</v>
      </c>
      <c r="L10" s="19" t="s">
        <v>793</v>
      </c>
    </row>
    <row r="11" spans="1:15" s="20" customFormat="1" ht="41.25" customHeight="1" x14ac:dyDescent="0.2">
      <c r="A11" s="9" t="s">
        <v>10</v>
      </c>
      <c r="B11" s="9" t="s">
        <v>811</v>
      </c>
      <c r="C11" s="9" t="s">
        <v>19</v>
      </c>
      <c r="D11" s="9" t="s">
        <v>20</v>
      </c>
      <c r="E11" s="16" t="s">
        <v>33</v>
      </c>
      <c r="F11" s="9" t="s">
        <v>34</v>
      </c>
      <c r="G11" s="16" t="s">
        <v>1332</v>
      </c>
      <c r="H11" s="17" t="s">
        <v>1267</v>
      </c>
      <c r="I11" s="37">
        <v>3.036</v>
      </c>
      <c r="J11" s="26">
        <v>500</v>
      </c>
      <c r="K11" s="34">
        <v>1518</v>
      </c>
      <c r="L11" s="19" t="s">
        <v>793</v>
      </c>
    </row>
    <row r="12" spans="1:15" s="20" customFormat="1" ht="41.25" customHeight="1" x14ac:dyDescent="0.2">
      <c r="A12" s="9" t="s">
        <v>10</v>
      </c>
      <c r="B12" s="9" t="s">
        <v>811</v>
      </c>
      <c r="C12" s="9" t="s">
        <v>24</v>
      </c>
      <c r="D12" s="9" t="s">
        <v>25</v>
      </c>
      <c r="E12" s="16" t="s">
        <v>26</v>
      </c>
      <c r="F12" s="9" t="s">
        <v>27</v>
      </c>
      <c r="G12" s="16" t="s">
        <v>1333</v>
      </c>
      <c r="H12" s="17" t="s">
        <v>1268</v>
      </c>
      <c r="I12" s="37">
        <v>4.8</v>
      </c>
      <c r="J12" s="25">
        <v>5</v>
      </c>
      <c r="K12" s="34">
        <v>24</v>
      </c>
      <c r="L12" s="19" t="s">
        <v>793</v>
      </c>
    </row>
    <row r="13" spans="1:15" s="20" customFormat="1" ht="41.25" customHeight="1" x14ac:dyDescent="0.2">
      <c r="A13" s="9" t="s">
        <v>10</v>
      </c>
      <c r="B13" s="9" t="s">
        <v>811</v>
      </c>
      <c r="C13" s="9" t="s">
        <v>24</v>
      </c>
      <c r="D13" s="9" t="s">
        <v>35</v>
      </c>
      <c r="E13" s="16" t="s">
        <v>36</v>
      </c>
      <c r="F13" s="9" t="s">
        <v>784</v>
      </c>
      <c r="G13" s="16" t="s">
        <v>1334</v>
      </c>
      <c r="H13" s="17" t="s">
        <v>1269</v>
      </c>
      <c r="I13" s="37">
        <v>0.80000000000000016</v>
      </c>
      <c r="J13" s="36">
        <v>1</v>
      </c>
      <c r="K13" s="35">
        <v>0.80000000000000016</v>
      </c>
      <c r="L13" s="19" t="s">
        <v>793</v>
      </c>
    </row>
    <row r="14" spans="1:15" s="20" customFormat="1" ht="41.25" customHeight="1" x14ac:dyDescent="0.2">
      <c r="A14" s="9" t="s">
        <v>10</v>
      </c>
      <c r="B14" s="9" t="s">
        <v>811</v>
      </c>
      <c r="C14" s="9" t="s">
        <v>24</v>
      </c>
      <c r="D14" s="9" t="s">
        <v>25</v>
      </c>
      <c r="E14" s="16" t="s">
        <v>28</v>
      </c>
      <c r="F14" s="9" t="s">
        <v>29</v>
      </c>
      <c r="G14" s="16" t="s">
        <v>1335</v>
      </c>
      <c r="H14" s="17" t="s">
        <v>1270</v>
      </c>
      <c r="I14" s="37">
        <v>0.7</v>
      </c>
      <c r="J14" s="28">
        <v>1</v>
      </c>
      <c r="K14" s="35">
        <v>0.7</v>
      </c>
      <c r="L14" s="19" t="s">
        <v>793</v>
      </c>
    </row>
    <row r="15" spans="1:15" s="20" customFormat="1" ht="41.25" customHeight="1" x14ac:dyDescent="0.2">
      <c r="A15" s="9" t="s">
        <v>10</v>
      </c>
      <c r="B15" s="9" t="s">
        <v>811</v>
      </c>
      <c r="C15" s="9" t="s">
        <v>24</v>
      </c>
      <c r="D15" s="9" t="s">
        <v>25</v>
      </c>
      <c r="E15" s="16" t="s">
        <v>26</v>
      </c>
      <c r="F15" s="9" t="s">
        <v>27</v>
      </c>
      <c r="G15" s="16" t="s">
        <v>1336</v>
      </c>
      <c r="H15" s="17" t="s">
        <v>1271</v>
      </c>
      <c r="I15" s="37">
        <v>0.95</v>
      </c>
      <c r="J15" s="28">
        <v>1</v>
      </c>
      <c r="K15" s="35">
        <v>0.95</v>
      </c>
      <c r="L15" s="19" t="s">
        <v>793</v>
      </c>
    </row>
    <row r="16" spans="1:15" s="20" customFormat="1" ht="41.25" customHeight="1" x14ac:dyDescent="0.2">
      <c r="A16" s="9" t="s">
        <v>10</v>
      </c>
      <c r="B16" s="9" t="s">
        <v>810</v>
      </c>
      <c r="C16" s="9" t="s">
        <v>24</v>
      </c>
      <c r="D16" s="9" t="s">
        <v>35</v>
      </c>
      <c r="E16" s="16" t="s">
        <v>36</v>
      </c>
      <c r="F16" s="9" t="s">
        <v>784</v>
      </c>
      <c r="G16" s="16" t="s">
        <v>1337</v>
      </c>
      <c r="H16" s="17" t="s">
        <v>1272</v>
      </c>
      <c r="I16" s="37">
        <v>1</v>
      </c>
      <c r="J16" s="28">
        <v>1</v>
      </c>
      <c r="K16" s="35">
        <v>1</v>
      </c>
      <c r="L16" s="19" t="s">
        <v>793</v>
      </c>
    </row>
    <row r="17" spans="1:12" s="20" customFormat="1" ht="41.25" customHeight="1" x14ac:dyDescent="0.2">
      <c r="A17" s="9" t="s">
        <v>812</v>
      </c>
      <c r="B17" s="9" t="s">
        <v>812</v>
      </c>
      <c r="C17" s="9" t="s">
        <v>68</v>
      </c>
      <c r="D17" s="9" t="s">
        <v>77</v>
      </c>
      <c r="E17" s="16" t="s">
        <v>78</v>
      </c>
      <c r="F17" s="9" t="s">
        <v>79</v>
      </c>
      <c r="G17" s="16" t="s">
        <v>1338</v>
      </c>
      <c r="H17" s="17" t="s">
        <v>1273</v>
      </c>
      <c r="I17" s="37">
        <v>7.4</v>
      </c>
      <c r="J17" s="25">
        <v>20</v>
      </c>
      <c r="K17" s="34">
        <v>148</v>
      </c>
      <c r="L17" s="19" t="s">
        <v>1238</v>
      </c>
    </row>
    <row r="18" spans="1:12" s="20" customFormat="1" ht="41.25" customHeight="1" x14ac:dyDescent="0.2">
      <c r="A18" s="9" t="s">
        <v>814</v>
      </c>
      <c r="B18" s="9" t="s">
        <v>814</v>
      </c>
      <c r="C18" s="9" t="s">
        <v>68</v>
      </c>
      <c r="D18" s="9" t="s">
        <v>878</v>
      </c>
      <c r="E18" s="16" t="s">
        <v>69</v>
      </c>
      <c r="F18" s="9" t="s">
        <v>70</v>
      </c>
      <c r="G18" s="16" t="s">
        <v>1339</v>
      </c>
      <c r="H18" s="17" t="s">
        <v>1274</v>
      </c>
      <c r="I18" s="37">
        <v>0.5</v>
      </c>
      <c r="J18" s="29">
        <v>1</v>
      </c>
      <c r="K18" s="35">
        <v>0.5</v>
      </c>
      <c r="L18" s="19" t="s">
        <v>1240</v>
      </c>
    </row>
    <row r="19" spans="1:12" s="20" customFormat="1" ht="41.25" customHeight="1" x14ac:dyDescent="0.2">
      <c r="A19" s="9" t="s">
        <v>814</v>
      </c>
      <c r="B19" s="9" t="s">
        <v>814</v>
      </c>
      <c r="C19" s="9" t="s">
        <v>68</v>
      </c>
      <c r="D19" s="9" t="s">
        <v>1323</v>
      </c>
      <c r="E19" s="16" t="s">
        <v>69</v>
      </c>
      <c r="F19" s="9" t="s">
        <v>70</v>
      </c>
      <c r="G19" s="16" t="s">
        <v>1340</v>
      </c>
      <c r="H19" s="17" t="s">
        <v>1275</v>
      </c>
      <c r="I19" s="37">
        <v>0.44800000000000001</v>
      </c>
      <c r="J19" s="30">
        <v>500</v>
      </c>
      <c r="K19" s="34">
        <v>224</v>
      </c>
      <c r="L19" s="19" t="s">
        <v>1240</v>
      </c>
    </row>
    <row r="20" spans="1:12" s="20" customFormat="1" ht="41.25" customHeight="1" x14ac:dyDescent="0.2">
      <c r="A20" s="9" t="s">
        <v>814</v>
      </c>
      <c r="B20" s="9" t="s">
        <v>814</v>
      </c>
      <c r="C20" s="9" t="s">
        <v>68</v>
      </c>
      <c r="D20" s="9" t="s">
        <v>878</v>
      </c>
      <c r="E20" s="16" t="s">
        <v>69</v>
      </c>
      <c r="F20" s="9" t="s">
        <v>70</v>
      </c>
      <c r="G20" s="16" t="s">
        <v>1341</v>
      </c>
      <c r="H20" s="17" t="s">
        <v>1276</v>
      </c>
      <c r="I20" s="37">
        <v>0.8</v>
      </c>
      <c r="J20" s="29">
        <v>1</v>
      </c>
      <c r="K20" s="35">
        <v>0.8</v>
      </c>
      <c r="L20" s="19" t="s">
        <v>1240</v>
      </c>
    </row>
    <row r="21" spans="1:12" s="20" customFormat="1" ht="41.25" customHeight="1" x14ac:dyDescent="0.2">
      <c r="A21" s="9" t="s">
        <v>814</v>
      </c>
      <c r="B21" s="9" t="s">
        <v>814</v>
      </c>
      <c r="C21" s="9" t="s">
        <v>68</v>
      </c>
      <c r="D21" s="9" t="s">
        <v>878</v>
      </c>
      <c r="E21" s="16" t="s">
        <v>69</v>
      </c>
      <c r="F21" s="9" t="s">
        <v>70</v>
      </c>
      <c r="G21" s="16" t="s">
        <v>1342</v>
      </c>
      <c r="H21" s="17" t="s">
        <v>1277</v>
      </c>
      <c r="I21" s="37">
        <v>0.6</v>
      </c>
      <c r="J21" s="29">
        <v>1</v>
      </c>
      <c r="K21" s="35">
        <v>0.6</v>
      </c>
      <c r="L21" s="19" t="s">
        <v>1240</v>
      </c>
    </row>
    <row r="22" spans="1:12" s="20" customFormat="1" ht="41.25" customHeight="1" x14ac:dyDescent="0.2">
      <c r="A22" s="9" t="s">
        <v>814</v>
      </c>
      <c r="B22" s="9" t="s">
        <v>814</v>
      </c>
      <c r="C22" s="9" t="s">
        <v>68</v>
      </c>
      <c r="D22" s="9" t="s">
        <v>1323</v>
      </c>
      <c r="E22" s="16" t="s">
        <v>69</v>
      </c>
      <c r="F22" s="9" t="s">
        <v>70</v>
      </c>
      <c r="G22" s="16" t="s">
        <v>1343</v>
      </c>
      <c r="H22" s="17" t="s">
        <v>1278</v>
      </c>
      <c r="I22" s="37">
        <v>2.4500000000000002</v>
      </c>
      <c r="J22" s="30">
        <v>1000</v>
      </c>
      <c r="K22" s="34">
        <v>2401</v>
      </c>
      <c r="L22" s="19" t="s">
        <v>1240</v>
      </c>
    </row>
    <row r="23" spans="1:12" s="20" customFormat="1" ht="41.25" customHeight="1" x14ac:dyDescent="0.2">
      <c r="A23" s="9" t="s">
        <v>814</v>
      </c>
      <c r="B23" s="9" t="s">
        <v>814</v>
      </c>
      <c r="C23" s="9" t="s">
        <v>68</v>
      </c>
      <c r="D23" s="9" t="s">
        <v>1323</v>
      </c>
      <c r="E23" s="16" t="s">
        <v>69</v>
      </c>
      <c r="F23" s="9" t="s">
        <v>70</v>
      </c>
      <c r="G23" s="16" t="s">
        <v>1344</v>
      </c>
      <c r="H23" s="17" t="s">
        <v>1279</v>
      </c>
      <c r="I23" s="37">
        <v>2.8210000000000002</v>
      </c>
      <c r="J23" s="30">
        <v>2000</v>
      </c>
      <c r="K23" s="34">
        <v>5642</v>
      </c>
      <c r="L23" s="19" t="s">
        <v>1240</v>
      </c>
    </row>
    <row r="24" spans="1:12" s="20" customFormat="1" ht="41.25" customHeight="1" x14ac:dyDescent="0.2">
      <c r="A24" s="9" t="s">
        <v>11</v>
      </c>
      <c r="B24" s="9" t="s">
        <v>822</v>
      </c>
      <c r="C24" s="9" t="s">
        <v>19</v>
      </c>
      <c r="D24" s="9" t="s">
        <v>38</v>
      </c>
      <c r="E24" s="16" t="s">
        <v>39</v>
      </c>
      <c r="F24" s="9" t="s">
        <v>40</v>
      </c>
      <c r="G24" s="16" t="s">
        <v>1345</v>
      </c>
      <c r="H24" s="17" t="s">
        <v>1280</v>
      </c>
      <c r="I24" s="37">
        <v>1.24</v>
      </c>
      <c r="J24" s="31">
        <v>25</v>
      </c>
      <c r="K24" s="34">
        <v>31</v>
      </c>
      <c r="L24" s="19" t="s">
        <v>794</v>
      </c>
    </row>
    <row r="25" spans="1:12" s="20" customFormat="1" ht="41.25" customHeight="1" x14ac:dyDescent="0.2">
      <c r="A25" s="9" t="s">
        <v>12</v>
      </c>
      <c r="B25" s="9" t="s">
        <v>828</v>
      </c>
      <c r="C25" s="9" t="s">
        <v>24</v>
      </c>
      <c r="D25" s="9" t="s">
        <v>44</v>
      </c>
      <c r="E25" s="16" t="s">
        <v>45</v>
      </c>
      <c r="F25" s="9" t="s">
        <v>46</v>
      </c>
      <c r="G25" s="16" t="s">
        <v>1346</v>
      </c>
      <c r="H25" s="17" t="s">
        <v>1281</v>
      </c>
      <c r="I25" s="37">
        <v>6.5</v>
      </c>
      <c r="J25" s="32">
        <v>6</v>
      </c>
      <c r="K25" s="34">
        <v>39</v>
      </c>
      <c r="L25" s="19" t="s">
        <v>795</v>
      </c>
    </row>
    <row r="26" spans="1:12" s="20" customFormat="1" ht="41.25" customHeight="1" x14ac:dyDescent="0.2">
      <c r="A26" s="9" t="s">
        <v>12</v>
      </c>
      <c r="B26" s="9" t="s">
        <v>830</v>
      </c>
      <c r="C26" s="9" t="s">
        <v>49</v>
      </c>
      <c r="D26" s="9" t="s">
        <v>879</v>
      </c>
      <c r="E26" s="16" t="s">
        <v>51</v>
      </c>
      <c r="F26" s="9" t="s">
        <v>52</v>
      </c>
      <c r="G26" s="16" t="s">
        <v>1347</v>
      </c>
      <c r="H26" s="17" t="s">
        <v>1282</v>
      </c>
      <c r="I26" s="37">
        <v>1</v>
      </c>
      <c r="J26" s="35">
        <v>1</v>
      </c>
      <c r="K26" s="35">
        <v>1</v>
      </c>
      <c r="L26" s="19" t="s">
        <v>795</v>
      </c>
    </row>
    <row r="27" spans="1:12" s="20" customFormat="1" ht="41.25" customHeight="1" x14ac:dyDescent="0.2">
      <c r="A27" s="9" t="s">
        <v>12</v>
      </c>
      <c r="B27" s="9" t="s">
        <v>828</v>
      </c>
      <c r="C27" s="9" t="s">
        <v>49</v>
      </c>
      <c r="D27" s="9" t="s">
        <v>879</v>
      </c>
      <c r="E27" s="16" t="s">
        <v>51</v>
      </c>
      <c r="F27" s="9" t="s">
        <v>52</v>
      </c>
      <c r="G27" s="16" t="s">
        <v>1348</v>
      </c>
      <c r="H27" s="17" t="s">
        <v>1283</v>
      </c>
      <c r="I27" s="37">
        <v>1.075</v>
      </c>
      <c r="J27" s="32">
        <v>40</v>
      </c>
      <c r="K27" s="34">
        <v>43</v>
      </c>
      <c r="L27" s="19" t="s">
        <v>795</v>
      </c>
    </row>
    <row r="28" spans="1:12" s="20" customFormat="1" ht="41.25" customHeight="1" x14ac:dyDescent="0.2">
      <c r="A28" s="9" t="s">
        <v>12</v>
      </c>
      <c r="B28" s="9" t="s">
        <v>830</v>
      </c>
      <c r="C28" s="9" t="s">
        <v>49</v>
      </c>
      <c r="D28" s="9" t="s">
        <v>879</v>
      </c>
      <c r="E28" s="16" t="s">
        <v>51</v>
      </c>
      <c r="F28" s="9" t="s">
        <v>52</v>
      </c>
      <c r="G28" s="16" t="s">
        <v>1349</v>
      </c>
      <c r="H28" s="9" t="s">
        <v>506</v>
      </c>
      <c r="I28" s="37">
        <v>1.3</v>
      </c>
      <c r="J28" s="32">
        <v>30</v>
      </c>
      <c r="K28" s="34">
        <v>39</v>
      </c>
      <c r="L28" s="19" t="s">
        <v>795</v>
      </c>
    </row>
    <row r="29" spans="1:12" s="20" customFormat="1" ht="41.25" customHeight="1" x14ac:dyDescent="0.2">
      <c r="A29" s="9" t="s">
        <v>12</v>
      </c>
      <c r="B29" s="9" t="s">
        <v>829</v>
      </c>
      <c r="C29" s="9" t="s">
        <v>19</v>
      </c>
      <c r="D29" s="9" t="s">
        <v>20</v>
      </c>
      <c r="E29" s="16" t="s">
        <v>33</v>
      </c>
      <c r="F29" s="9" t="s">
        <v>34</v>
      </c>
      <c r="G29" s="16" t="s">
        <v>1350</v>
      </c>
      <c r="H29" s="9" t="s">
        <v>1284</v>
      </c>
      <c r="I29" s="37">
        <v>1.217237308146399</v>
      </c>
      <c r="J29" s="32">
        <v>847</v>
      </c>
      <c r="K29" s="34">
        <v>1031</v>
      </c>
      <c r="L29" s="19" t="s">
        <v>795</v>
      </c>
    </row>
    <row r="30" spans="1:12" s="20" customFormat="1" ht="41.25" customHeight="1" x14ac:dyDescent="0.2">
      <c r="A30" s="9" t="s">
        <v>12</v>
      </c>
      <c r="B30" s="9" t="s">
        <v>828</v>
      </c>
      <c r="C30" s="9" t="s">
        <v>24</v>
      </c>
      <c r="D30" s="9" t="s">
        <v>44</v>
      </c>
      <c r="E30" s="16" t="s">
        <v>47</v>
      </c>
      <c r="F30" s="9" t="s">
        <v>48</v>
      </c>
      <c r="G30" s="16" t="s">
        <v>1351</v>
      </c>
      <c r="H30" s="9" t="s">
        <v>1285</v>
      </c>
      <c r="I30" s="37">
        <v>13</v>
      </c>
      <c r="J30" s="32">
        <v>2</v>
      </c>
      <c r="K30" s="34">
        <v>26</v>
      </c>
      <c r="L30" s="19" t="s">
        <v>795</v>
      </c>
    </row>
    <row r="31" spans="1:12" s="20" customFormat="1" ht="41.25" customHeight="1" x14ac:dyDescent="0.2">
      <c r="A31" s="9" t="s">
        <v>682</v>
      </c>
      <c r="B31" s="9" t="s">
        <v>1246</v>
      </c>
      <c r="C31" s="9" t="s">
        <v>686</v>
      </c>
      <c r="D31" s="9" t="s">
        <v>880</v>
      </c>
      <c r="E31" s="16" t="s">
        <v>695</v>
      </c>
      <c r="F31" s="9" t="s">
        <v>703</v>
      </c>
      <c r="G31" s="16" t="s">
        <v>1352</v>
      </c>
      <c r="H31" s="9" t="s">
        <v>1286</v>
      </c>
      <c r="I31" s="37">
        <v>18.5</v>
      </c>
      <c r="J31" s="30">
        <v>4</v>
      </c>
      <c r="K31" s="34">
        <v>74</v>
      </c>
      <c r="L31" s="19" t="s">
        <v>796</v>
      </c>
    </row>
    <row r="32" spans="1:12" s="20" customFormat="1" ht="41.25" customHeight="1" x14ac:dyDescent="0.2">
      <c r="A32" s="9" t="s">
        <v>682</v>
      </c>
      <c r="B32" s="9" t="s">
        <v>1246</v>
      </c>
      <c r="C32" s="9" t="s">
        <v>686</v>
      </c>
      <c r="D32" s="9" t="s">
        <v>880</v>
      </c>
      <c r="E32" s="16" t="s">
        <v>698</v>
      </c>
      <c r="F32" s="9" t="s">
        <v>706</v>
      </c>
      <c r="G32" s="16" t="s">
        <v>1353</v>
      </c>
      <c r="H32" s="9" t="s">
        <v>777</v>
      </c>
      <c r="I32" s="37">
        <v>0.04</v>
      </c>
      <c r="J32" s="30">
        <v>25</v>
      </c>
      <c r="K32" s="34">
        <v>1</v>
      </c>
      <c r="L32" s="19" t="s">
        <v>796</v>
      </c>
    </row>
    <row r="33" spans="1:12" s="20" customFormat="1" ht="41.25" customHeight="1" x14ac:dyDescent="0.2">
      <c r="A33" s="9" t="s">
        <v>682</v>
      </c>
      <c r="B33" s="9" t="s">
        <v>1246</v>
      </c>
      <c r="C33" s="9" t="s">
        <v>686</v>
      </c>
      <c r="D33" s="9" t="s">
        <v>881</v>
      </c>
      <c r="E33" s="16" t="s">
        <v>697</v>
      </c>
      <c r="F33" s="9" t="s">
        <v>705</v>
      </c>
      <c r="G33" s="16" t="s">
        <v>1354</v>
      </c>
      <c r="H33" s="9" t="s">
        <v>1287</v>
      </c>
      <c r="I33" s="37">
        <v>1.5</v>
      </c>
      <c r="J33" s="30">
        <v>10</v>
      </c>
      <c r="K33" s="34">
        <v>15</v>
      </c>
      <c r="L33" s="19" t="s">
        <v>796</v>
      </c>
    </row>
    <row r="34" spans="1:12" s="20" customFormat="1" ht="41.25" customHeight="1" x14ac:dyDescent="0.2">
      <c r="A34" s="9" t="s">
        <v>682</v>
      </c>
      <c r="B34" s="9" t="s">
        <v>1246</v>
      </c>
      <c r="C34" s="9" t="s">
        <v>686</v>
      </c>
      <c r="D34" s="9" t="s">
        <v>881</v>
      </c>
      <c r="E34" s="16" t="s">
        <v>697</v>
      </c>
      <c r="F34" s="9" t="s">
        <v>705</v>
      </c>
      <c r="G34" s="16" t="s">
        <v>1355</v>
      </c>
      <c r="H34" s="9" t="s">
        <v>1288</v>
      </c>
      <c r="I34" s="37">
        <v>1.02</v>
      </c>
      <c r="J34" s="30">
        <v>150</v>
      </c>
      <c r="K34" s="34">
        <v>153</v>
      </c>
      <c r="L34" s="19" t="s">
        <v>796</v>
      </c>
    </row>
    <row r="35" spans="1:12" s="20" customFormat="1" ht="41.25" customHeight="1" x14ac:dyDescent="0.2">
      <c r="A35" s="9" t="s">
        <v>682</v>
      </c>
      <c r="B35" s="9" t="s">
        <v>1247</v>
      </c>
      <c r="C35" s="9" t="s">
        <v>686</v>
      </c>
      <c r="D35" s="9" t="s">
        <v>688</v>
      </c>
      <c r="E35" s="16" t="s">
        <v>695</v>
      </c>
      <c r="F35" s="9" t="s">
        <v>703</v>
      </c>
      <c r="G35" s="16" t="s">
        <v>1356</v>
      </c>
      <c r="H35" s="9" t="s">
        <v>1289</v>
      </c>
      <c r="I35" s="37">
        <v>1.8888888888888888</v>
      </c>
      <c r="J35" s="30">
        <v>9</v>
      </c>
      <c r="K35" s="34">
        <v>17</v>
      </c>
      <c r="L35" s="19" t="s">
        <v>796</v>
      </c>
    </row>
    <row r="36" spans="1:12" s="20" customFormat="1" ht="41.25" customHeight="1" x14ac:dyDescent="0.2">
      <c r="A36" s="9" t="s">
        <v>682</v>
      </c>
      <c r="B36" s="9" t="s">
        <v>835</v>
      </c>
      <c r="C36" s="9" t="s">
        <v>686</v>
      </c>
      <c r="D36" s="9" t="s">
        <v>689</v>
      </c>
      <c r="E36" s="16" t="s">
        <v>696</v>
      </c>
      <c r="F36" s="9" t="s">
        <v>886</v>
      </c>
      <c r="G36" s="16" t="s">
        <v>1357</v>
      </c>
      <c r="H36" s="9" t="s">
        <v>1290</v>
      </c>
      <c r="I36" s="37">
        <v>4.3319556000000006</v>
      </c>
      <c r="J36" s="30">
        <v>500</v>
      </c>
      <c r="K36" s="34">
        <v>2165.9778000000001</v>
      </c>
      <c r="L36" s="19" t="s">
        <v>796</v>
      </c>
    </row>
    <row r="37" spans="1:12" s="20" customFormat="1" ht="41.25" customHeight="1" x14ac:dyDescent="0.2">
      <c r="A37" s="9" t="s">
        <v>682</v>
      </c>
      <c r="B37" s="9" t="s">
        <v>835</v>
      </c>
      <c r="C37" s="9" t="s">
        <v>686</v>
      </c>
      <c r="D37" s="9" t="s">
        <v>689</v>
      </c>
      <c r="E37" s="16" t="s">
        <v>696</v>
      </c>
      <c r="F37" s="9" t="s">
        <v>886</v>
      </c>
      <c r="G37" s="16" t="s">
        <v>1358</v>
      </c>
      <c r="H37" s="9" t="s">
        <v>1291</v>
      </c>
      <c r="I37" s="37">
        <v>4.609</v>
      </c>
      <c r="J37" s="30">
        <v>1000</v>
      </c>
      <c r="K37" s="34">
        <v>4609</v>
      </c>
      <c r="L37" s="19" t="s">
        <v>796</v>
      </c>
    </row>
    <row r="38" spans="1:12" s="20" customFormat="1" ht="41.25" customHeight="1" x14ac:dyDescent="0.2">
      <c r="A38" s="9" t="s">
        <v>682</v>
      </c>
      <c r="B38" s="9" t="s">
        <v>835</v>
      </c>
      <c r="C38" s="9" t="s">
        <v>686</v>
      </c>
      <c r="D38" s="9" t="s">
        <v>880</v>
      </c>
      <c r="E38" s="16" t="s">
        <v>698</v>
      </c>
      <c r="F38" s="9" t="s">
        <v>706</v>
      </c>
      <c r="G38" s="16" t="s">
        <v>1359</v>
      </c>
      <c r="H38" s="9" t="s">
        <v>1292</v>
      </c>
      <c r="I38" s="37">
        <v>20.333333333333332</v>
      </c>
      <c r="J38" s="30">
        <v>3</v>
      </c>
      <c r="K38" s="34">
        <v>61</v>
      </c>
      <c r="L38" s="19" t="s">
        <v>796</v>
      </c>
    </row>
    <row r="39" spans="1:12" s="20" customFormat="1" ht="41.25" customHeight="1" x14ac:dyDescent="0.2">
      <c r="A39" s="9" t="s">
        <v>13</v>
      </c>
      <c r="B39" s="9" t="s">
        <v>1248</v>
      </c>
      <c r="C39" s="9" t="s">
        <v>53</v>
      </c>
      <c r="D39" s="9" t="s">
        <v>57</v>
      </c>
      <c r="E39" s="16" t="s">
        <v>66</v>
      </c>
      <c r="F39" s="9" t="s">
        <v>67</v>
      </c>
      <c r="G39" s="16" t="s">
        <v>1360</v>
      </c>
      <c r="H39" s="9" t="s">
        <v>1293</v>
      </c>
      <c r="I39" s="37">
        <v>0.82753333333333334</v>
      </c>
      <c r="J39" s="30">
        <v>30000</v>
      </c>
      <c r="K39" s="34">
        <v>24826</v>
      </c>
      <c r="L39" s="19" t="s">
        <v>797</v>
      </c>
    </row>
    <row r="40" spans="1:12" s="20" customFormat="1" ht="41.25" customHeight="1" x14ac:dyDescent="0.2">
      <c r="A40" s="9" t="s">
        <v>13</v>
      </c>
      <c r="B40" s="9" t="s">
        <v>1248</v>
      </c>
      <c r="C40" s="9" t="s">
        <v>53</v>
      </c>
      <c r="D40" s="9" t="s">
        <v>57</v>
      </c>
      <c r="E40" s="16" t="s">
        <v>66</v>
      </c>
      <c r="F40" s="9" t="s">
        <v>67</v>
      </c>
      <c r="G40" s="16" t="s">
        <v>1361</v>
      </c>
      <c r="H40" s="9" t="s">
        <v>1294</v>
      </c>
      <c r="I40" s="37">
        <v>3.2665777777777776</v>
      </c>
      <c r="J40" s="30">
        <v>180000</v>
      </c>
      <c r="K40" s="34">
        <v>587984</v>
      </c>
      <c r="L40" s="19" t="s">
        <v>797</v>
      </c>
    </row>
    <row r="41" spans="1:12" s="20" customFormat="1" ht="41.25" customHeight="1" x14ac:dyDescent="0.2">
      <c r="A41" s="9" t="s">
        <v>13</v>
      </c>
      <c r="B41" s="9" t="s">
        <v>1248</v>
      </c>
      <c r="C41" s="9" t="s">
        <v>53</v>
      </c>
      <c r="D41" s="9" t="s">
        <v>57</v>
      </c>
      <c r="E41" s="16" t="s">
        <v>66</v>
      </c>
      <c r="F41" s="9" t="s">
        <v>67</v>
      </c>
      <c r="G41" s="16" t="s">
        <v>1362</v>
      </c>
      <c r="H41" s="9" t="s">
        <v>1295</v>
      </c>
      <c r="I41" s="37">
        <v>1.41</v>
      </c>
      <c r="J41" s="30">
        <v>300</v>
      </c>
      <c r="K41" s="34">
        <v>423</v>
      </c>
      <c r="L41" s="19" t="s">
        <v>797</v>
      </c>
    </row>
    <row r="42" spans="1:12" s="20" customFormat="1" ht="41.25" customHeight="1" x14ac:dyDescent="0.2">
      <c r="A42" s="9" t="s">
        <v>13</v>
      </c>
      <c r="B42" s="9" t="s">
        <v>1248</v>
      </c>
      <c r="C42" s="9" t="s">
        <v>53</v>
      </c>
      <c r="D42" s="9" t="s">
        <v>57</v>
      </c>
      <c r="E42" s="16" t="s">
        <v>66</v>
      </c>
      <c r="F42" s="9" t="s">
        <v>67</v>
      </c>
      <c r="G42" s="16" t="s">
        <v>1363</v>
      </c>
      <c r="H42" s="17" t="s">
        <v>1296</v>
      </c>
      <c r="I42" s="37">
        <v>4.333333333333333</v>
      </c>
      <c r="J42" s="30">
        <v>9</v>
      </c>
      <c r="K42" s="34">
        <v>39</v>
      </c>
      <c r="L42" s="19" t="s">
        <v>797</v>
      </c>
    </row>
    <row r="43" spans="1:12" s="20" customFormat="1" ht="41.25" customHeight="1" x14ac:dyDescent="0.2">
      <c r="A43" s="9" t="s">
        <v>13</v>
      </c>
      <c r="B43" s="9" t="s">
        <v>1248</v>
      </c>
      <c r="C43" s="9" t="s">
        <v>53</v>
      </c>
      <c r="D43" s="9" t="s">
        <v>57</v>
      </c>
      <c r="E43" s="16" t="s">
        <v>66</v>
      </c>
      <c r="F43" s="9" t="s">
        <v>67</v>
      </c>
      <c r="G43" s="16" t="s">
        <v>1364</v>
      </c>
      <c r="H43" s="17" t="s">
        <v>1297</v>
      </c>
      <c r="I43" s="37">
        <v>1.9843</v>
      </c>
      <c r="J43" s="30">
        <v>100000</v>
      </c>
      <c r="K43" s="34">
        <v>198430</v>
      </c>
      <c r="L43" s="19" t="s">
        <v>797</v>
      </c>
    </row>
    <row r="44" spans="1:12" s="20" customFormat="1" ht="41.25" customHeight="1" x14ac:dyDescent="0.2">
      <c r="A44" s="9" t="s">
        <v>13</v>
      </c>
      <c r="B44" s="9" t="s">
        <v>1249</v>
      </c>
      <c r="C44" s="9" t="s">
        <v>53</v>
      </c>
      <c r="D44" s="9" t="s">
        <v>57</v>
      </c>
      <c r="E44" s="16" t="s">
        <v>66</v>
      </c>
      <c r="F44" s="9" t="s">
        <v>67</v>
      </c>
      <c r="G44" s="16" t="s">
        <v>1365</v>
      </c>
      <c r="H44" s="17" t="s">
        <v>1298</v>
      </c>
      <c r="I44" s="37">
        <v>0</v>
      </c>
      <c r="J44" s="30">
        <v>6000</v>
      </c>
      <c r="K44" s="34">
        <v>0</v>
      </c>
      <c r="L44" s="19" t="s">
        <v>797</v>
      </c>
    </row>
    <row r="45" spans="1:12" s="20" customFormat="1" ht="41.25" customHeight="1" x14ac:dyDescent="0.2">
      <c r="A45" s="9" t="s">
        <v>13</v>
      </c>
      <c r="B45" s="9" t="s">
        <v>1249</v>
      </c>
      <c r="C45" s="9" t="s">
        <v>53</v>
      </c>
      <c r="D45" s="9" t="s">
        <v>57</v>
      </c>
      <c r="E45" s="16" t="s">
        <v>66</v>
      </c>
      <c r="F45" s="9" t="s">
        <v>67</v>
      </c>
      <c r="G45" s="16" t="s">
        <v>1366</v>
      </c>
      <c r="H45" s="17" t="s">
        <v>1299</v>
      </c>
      <c r="I45" s="37">
        <v>0.52112000000000003</v>
      </c>
      <c r="J45" s="30">
        <v>50000</v>
      </c>
      <c r="K45" s="34">
        <v>26056</v>
      </c>
      <c r="L45" s="19" t="s">
        <v>797</v>
      </c>
    </row>
    <row r="46" spans="1:12" s="20" customFormat="1" ht="41.25" customHeight="1" x14ac:dyDescent="0.2">
      <c r="A46" s="9" t="s">
        <v>13</v>
      </c>
      <c r="B46" s="9" t="s">
        <v>1248</v>
      </c>
      <c r="C46" s="9" t="s">
        <v>53</v>
      </c>
      <c r="D46" s="9" t="s">
        <v>57</v>
      </c>
      <c r="E46" s="16" t="s">
        <v>58</v>
      </c>
      <c r="F46" s="9" t="s">
        <v>59</v>
      </c>
      <c r="G46" s="16" t="s">
        <v>1367</v>
      </c>
      <c r="H46" s="17" t="s">
        <v>1300</v>
      </c>
      <c r="I46" s="37">
        <v>6.2142857142857144</v>
      </c>
      <c r="J46" s="30">
        <v>14</v>
      </c>
      <c r="K46" s="34">
        <v>87</v>
      </c>
      <c r="L46" s="19" t="s">
        <v>797</v>
      </c>
    </row>
    <row r="47" spans="1:12" s="20" customFormat="1" ht="41.25" customHeight="1" x14ac:dyDescent="0.2">
      <c r="A47" s="9" t="s">
        <v>13</v>
      </c>
      <c r="B47" s="9" t="s">
        <v>1249</v>
      </c>
      <c r="C47" s="9" t="s">
        <v>53</v>
      </c>
      <c r="D47" s="9" t="s">
        <v>57</v>
      </c>
      <c r="E47" s="16" t="s">
        <v>90</v>
      </c>
      <c r="F47" s="9" t="s">
        <v>1324</v>
      </c>
      <c r="G47" s="16" t="s">
        <v>1368</v>
      </c>
      <c r="H47" s="17" t="s">
        <v>1301</v>
      </c>
      <c r="I47" s="37">
        <v>5.8486000000000002</v>
      </c>
      <c r="J47" s="30">
        <v>5000</v>
      </c>
      <c r="K47" s="34">
        <v>29243</v>
      </c>
      <c r="L47" s="19" t="s">
        <v>797</v>
      </c>
    </row>
    <row r="48" spans="1:12" s="20" customFormat="1" ht="41.25" customHeight="1" x14ac:dyDescent="0.2">
      <c r="A48" s="9" t="s">
        <v>13</v>
      </c>
      <c r="B48" s="9" t="s">
        <v>1248</v>
      </c>
      <c r="C48" s="9" t="s">
        <v>53</v>
      </c>
      <c r="D48" s="9" t="s">
        <v>57</v>
      </c>
      <c r="E48" s="16" t="s">
        <v>58</v>
      </c>
      <c r="F48" s="9" t="s">
        <v>59</v>
      </c>
      <c r="G48" s="16" t="s">
        <v>1369</v>
      </c>
      <c r="H48" s="17" t="s">
        <v>1302</v>
      </c>
      <c r="I48" s="37">
        <v>7.3</v>
      </c>
      <c r="J48" s="30">
        <v>10</v>
      </c>
      <c r="K48" s="34">
        <v>73</v>
      </c>
      <c r="L48" s="19" t="s">
        <v>797</v>
      </c>
    </row>
    <row r="49" spans="1:12" s="20" customFormat="1" ht="41.25" customHeight="1" x14ac:dyDescent="0.2">
      <c r="A49" s="9" t="s">
        <v>13</v>
      </c>
      <c r="B49" s="9" t="s">
        <v>1250</v>
      </c>
      <c r="C49" s="9" t="s">
        <v>53</v>
      </c>
      <c r="D49" s="9" t="s">
        <v>54</v>
      </c>
      <c r="E49" s="16" t="s">
        <v>55</v>
      </c>
      <c r="F49" s="9" t="s">
        <v>56</v>
      </c>
      <c r="G49" s="16" t="s">
        <v>1370</v>
      </c>
      <c r="H49" s="17" t="s">
        <v>1303</v>
      </c>
      <c r="I49" s="37">
        <v>5.7777777777777777</v>
      </c>
      <c r="J49" s="30">
        <v>9</v>
      </c>
      <c r="K49" s="34">
        <v>52</v>
      </c>
      <c r="L49" s="19" t="s">
        <v>797</v>
      </c>
    </row>
    <row r="50" spans="1:12" s="20" customFormat="1" ht="41.25" customHeight="1" x14ac:dyDescent="0.2">
      <c r="A50" s="9" t="s">
        <v>13</v>
      </c>
      <c r="B50" s="9" t="s">
        <v>1250</v>
      </c>
      <c r="C50" s="9" t="s">
        <v>53</v>
      </c>
      <c r="D50" s="9" t="s">
        <v>54</v>
      </c>
      <c r="E50" s="16" t="s">
        <v>55</v>
      </c>
      <c r="F50" s="9" t="s">
        <v>56</v>
      </c>
      <c r="G50" s="16" t="s">
        <v>1371</v>
      </c>
      <c r="H50" s="17" t="s">
        <v>1304</v>
      </c>
      <c r="I50" s="37">
        <v>1.9444444444444444</v>
      </c>
      <c r="J50" s="30">
        <v>18</v>
      </c>
      <c r="K50" s="34">
        <v>35</v>
      </c>
      <c r="L50" s="19" t="s">
        <v>797</v>
      </c>
    </row>
    <row r="51" spans="1:12" s="20" customFormat="1" ht="41.25" customHeight="1" x14ac:dyDescent="0.2">
      <c r="A51" s="9" t="s">
        <v>13</v>
      </c>
      <c r="B51" s="9" t="s">
        <v>1251</v>
      </c>
      <c r="C51" s="9" t="s">
        <v>53</v>
      </c>
      <c r="D51" s="9" t="s">
        <v>54</v>
      </c>
      <c r="E51" s="16" t="s">
        <v>62</v>
      </c>
      <c r="F51" s="9" t="s">
        <v>1325</v>
      </c>
      <c r="G51" s="16" t="s">
        <v>1372</v>
      </c>
      <c r="H51" s="17" t="s">
        <v>1305</v>
      </c>
      <c r="I51" s="37">
        <v>24</v>
      </c>
      <c r="J51" s="30">
        <v>4</v>
      </c>
      <c r="K51" s="34">
        <v>96</v>
      </c>
      <c r="L51" s="19" t="s">
        <v>797</v>
      </c>
    </row>
    <row r="52" spans="1:12" s="20" customFormat="1" ht="41.25" customHeight="1" x14ac:dyDescent="0.2">
      <c r="A52" s="9" t="s">
        <v>13</v>
      </c>
      <c r="B52" s="9" t="s">
        <v>1252</v>
      </c>
      <c r="C52" s="9" t="s">
        <v>53</v>
      </c>
      <c r="D52" s="9" t="s">
        <v>54</v>
      </c>
      <c r="E52" s="16" t="s">
        <v>62</v>
      </c>
      <c r="F52" s="9" t="s">
        <v>1325</v>
      </c>
      <c r="G52" s="16" t="s">
        <v>1373</v>
      </c>
      <c r="H52" s="17" t="s">
        <v>1306</v>
      </c>
      <c r="I52" s="37">
        <v>2.0949074074074074</v>
      </c>
      <c r="J52" s="30">
        <v>432</v>
      </c>
      <c r="K52" s="34">
        <v>905</v>
      </c>
      <c r="L52" s="19" t="s">
        <v>797</v>
      </c>
    </row>
    <row r="53" spans="1:12" s="20" customFormat="1" ht="41.25" customHeight="1" x14ac:dyDescent="0.2">
      <c r="A53" s="9" t="s">
        <v>13</v>
      </c>
      <c r="B53" s="9" t="s">
        <v>1253</v>
      </c>
      <c r="C53" s="9" t="s">
        <v>53</v>
      </c>
      <c r="D53" s="9" t="s">
        <v>54</v>
      </c>
      <c r="E53" s="16" t="s">
        <v>60</v>
      </c>
      <c r="F53" s="9" t="s">
        <v>888</v>
      </c>
      <c r="G53" s="16" t="s">
        <v>1374</v>
      </c>
      <c r="H53" s="17" t="s">
        <v>1307</v>
      </c>
      <c r="I53" s="37">
        <v>1.8</v>
      </c>
      <c r="J53" s="30">
        <v>120</v>
      </c>
      <c r="K53" s="34">
        <v>216</v>
      </c>
      <c r="L53" s="19" t="s">
        <v>797</v>
      </c>
    </row>
    <row r="54" spans="1:12" s="20" customFormat="1" ht="41.25" customHeight="1" x14ac:dyDescent="0.2">
      <c r="A54" s="9" t="s">
        <v>13</v>
      </c>
      <c r="B54" s="9" t="s">
        <v>1249</v>
      </c>
      <c r="C54" s="9" t="s">
        <v>53</v>
      </c>
      <c r="D54" s="9" t="s">
        <v>54</v>
      </c>
      <c r="E54" s="16" t="s">
        <v>64</v>
      </c>
      <c r="F54" s="9" t="s">
        <v>65</v>
      </c>
      <c r="G54" s="16" t="s">
        <v>1375</v>
      </c>
      <c r="H54" s="17" t="s">
        <v>1308</v>
      </c>
      <c r="I54" s="37">
        <v>1.5</v>
      </c>
      <c r="J54" s="30">
        <v>4</v>
      </c>
      <c r="K54" s="34">
        <v>6</v>
      </c>
      <c r="L54" s="19" t="s">
        <v>797</v>
      </c>
    </row>
    <row r="55" spans="1:12" s="20" customFormat="1" ht="41.25" customHeight="1" x14ac:dyDescent="0.2">
      <c r="A55" s="9" t="s">
        <v>13</v>
      </c>
      <c r="B55" s="9" t="s">
        <v>1249</v>
      </c>
      <c r="C55" s="9" t="s">
        <v>53</v>
      </c>
      <c r="D55" s="9" t="s">
        <v>54</v>
      </c>
      <c r="E55" s="16" t="s">
        <v>64</v>
      </c>
      <c r="F55" s="9" t="s">
        <v>65</v>
      </c>
      <c r="G55" s="16" t="s">
        <v>1376</v>
      </c>
      <c r="H55" s="9" t="s">
        <v>1309</v>
      </c>
      <c r="I55" s="37">
        <v>2</v>
      </c>
      <c r="J55" s="30">
        <v>10</v>
      </c>
      <c r="K55" s="34">
        <v>20</v>
      </c>
      <c r="L55" s="19" t="s">
        <v>797</v>
      </c>
    </row>
    <row r="56" spans="1:12" s="20" customFormat="1" ht="41.25" customHeight="1" x14ac:dyDescent="0.2">
      <c r="A56" s="9" t="s">
        <v>13</v>
      </c>
      <c r="B56" s="9" t="s">
        <v>1249</v>
      </c>
      <c r="C56" s="9" t="s">
        <v>53</v>
      </c>
      <c r="D56" s="9" t="s">
        <v>54</v>
      </c>
      <c r="E56" s="16" t="s">
        <v>64</v>
      </c>
      <c r="F56" s="9" t="s">
        <v>65</v>
      </c>
      <c r="G56" s="16" t="s">
        <v>1377</v>
      </c>
      <c r="H56" s="9" t="s">
        <v>1310</v>
      </c>
      <c r="I56" s="37">
        <v>5.45</v>
      </c>
      <c r="J56" s="30">
        <v>20</v>
      </c>
      <c r="K56" s="34">
        <v>109</v>
      </c>
      <c r="L56" s="19" t="s">
        <v>797</v>
      </c>
    </row>
    <row r="57" spans="1:12" s="20" customFormat="1" ht="41.25" customHeight="1" x14ac:dyDescent="0.2">
      <c r="A57" s="9" t="s">
        <v>14</v>
      </c>
      <c r="B57" s="9" t="s">
        <v>1254</v>
      </c>
      <c r="C57" s="9" t="s">
        <v>68</v>
      </c>
      <c r="D57" s="9" t="s">
        <v>87</v>
      </c>
      <c r="E57" s="16" t="s">
        <v>88</v>
      </c>
      <c r="F57" s="9" t="s">
        <v>89</v>
      </c>
      <c r="G57" s="16" t="s">
        <v>1378</v>
      </c>
      <c r="H57" s="9" t="s">
        <v>1311</v>
      </c>
      <c r="I57" s="37">
        <v>2.0743333333333331</v>
      </c>
      <c r="J57" s="25">
        <v>6000</v>
      </c>
      <c r="K57" s="34">
        <v>12446</v>
      </c>
      <c r="L57" s="19" t="s">
        <v>798</v>
      </c>
    </row>
    <row r="58" spans="1:12" s="20" customFormat="1" ht="41.25" customHeight="1" x14ac:dyDescent="0.2">
      <c r="A58" s="9" t="s">
        <v>14</v>
      </c>
      <c r="B58" s="9" t="s">
        <v>1254</v>
      </c>
      <c r="C58" s="9" t="s">
        <v>68</v>
      </c>
      <c r="D58" s="9" t="s">
        <v>87</v>
      </c>
      <c r="E58" s="16" t="s">
        <v>88</v>
      </c>
      <c r="F58" s="9" t="s">
        <v>89</v>
      </c>
      <c r="G58" s="16" t="s">
        <v>1379</v>
      </c>
      <c r="H58" s="9" t="s">
        <v>1312</v>
      </c>
      <c r="I58" s="37">
        <v>0</v>
      </c>
      <c r="J58" s="25">
        <v>3</v>
      </c>
      <c r="K58" s="34">
        <v>0</v>
      </c>
      <c r="L58" s="19" t="s">
        <v>798</v>
      </c>
    </row>
    <row r="59" spans="1:12" s="20" customFormat="1" ht="41.25" customHeight="1" x14ac:dyDescent="0.2">
      <c r="A59" s="9" t="s">
        <v>15</v>
      </c>
      <c r="B59" s="9" t="s">
        <v>1255</v>
      </c>
      <c r="C59" s="9" t="s">
        <v>49</v>
      </c>
      <c r="D59" s="9" t="s">
        <v>71</v>
      </c>
      <c r="E59" s="16" t="s">
        <v>72</v>
      </c>
      <c r="F59" s="9" t="s">
        <v>73</v>
      </c>
      <c r="G59" s="16" t="s">
        <v>1380</v>
      </c>
      <c r="H59" s="9" t="s">
        <v>1313</v>
      </c>
      <c r="I59" s="37">
        <v>1</v>
      </c>
      <c r="J59" s="28">
        <v>1</v>
      </c>
      <c r="K59" s="35">
        <v>1</v>
      </c>
      <c r="L59" s="19" t="s">
        <v>1243</v>
      </c>
    </row>
    <row r="60" spans="1:12" s="20" customFormat="1" ht="41.25" customHeight="1" x14ac:dyDescent="0.2">
      <c r="A60" s="9" t="s">
        <v>15</v>
      </c>
      <c r="B60" s="9" t="s">
        <v>1256</v>
      </c>
      <c r="C60" s="9" t="s">
        <v>49</v>
      </c>
      <c r="D60" s="9" t="s">
        <v>71</v>
      </c>
      <c r="E60" s="16" t="s">
        <v>72</v>
      </c>
      <c r="F60" s="9" t="s">
        <v>73</v>
      </c>
      <c r="G60" s="16" t="s">
        <v>1381</v>
      </c>
      <c r="H60" s="9" t="s">
        <v>1314</v>
      </c>
      <c r="I60" s="37">
        <v>1</v>
      </c>
      <c r="J60" s="28">
        <v>1</v>
      </c>
      <c r="K60" s="35">
        <v>1</v>
      </c>
      <c r="L60" s="19" t="s">
        <v>1243</v>
      </c>
    </row>
    <row r="61" spans="1:12" s="20" customFormat="1" ht="41.25" customHeight="1" x14ac:dyDescent="0.2">
      <c r="A61" s="9" t="s">
        <v>15</v>
      </c>
      <c r="B61" s="9" t="s">
        <v>1256</v>
      </c>
      <c r="C61" s="9" t="s">
        <v>49</v>
      </c>
      <c r="D61" s="9" t="s">
        <v>71</v>
      </c>
      <c r="E61" s="16" t="s">
        <v>72</v>
      </c>
      <c r="F61" s="9" t="s">
        <v>73</v>
      </c>
      <c r="G61" s="16" t="s">
        <v>1382</v>
      </c>
      <c r="H61" s="9" t="s">
        <v>1315</v>
      </c>
      <c r="I61" s="37">
        <v>1</v>
      </c>
      <c r="J61" s="28">
        <v>1</v>
      </c>
      <c r="K61" s="35">
        <v>1</v>
      </c>
      <c r="L61" s="19" t="s">
        <v>1243</v>
      </c>
    </row>
    <row r="62" spans="1:12" s="20" customFormat="1" ht="41.25" customHeight="1" x14ac:dyDescent="0.2">
      <c r="A62" s="9" t="s">
        <v>15</v>
      </c>
      <c r="B62" s="9" t="s">
        <v>1256</v>
      </c>
      <c r="C62" s="9" t="s">
        <v>49</v>
      </c>
      <c r="D62" s="9" t="s">
        <v>71</v>
      </c>
      <c r="E62" s="16" t="s">
        <v>72</v>
      </c>
      <c r="F62" s="9" t="s">
        <v>73</v>
      </c>
      <c r="G62" s="16" t="s">
        <v>1383</v>
      </c>
      <c r="H62" s="9" t="s">
        <v>1316</v>
      </c>
      <c r="I62" s="37">
        <v>1</v>
      </c>
      <c r="J62" s="28">
        <v>1</v>
      </c>
      <c r="K62" s="35">
        <v>1</v>
      </c>
      <c r="L62" s="19" t="s">
        <v>1243</v>
      </c>
    </row>
    <row r="63" spans="1:12" s="20" customFormat="1" ht="41.25" customHeight="1" x14ac:dyDescent="0.2">
      <c r="A63" s="9" t="s">
        <v>15</v>
      </c>
      <c r="B63" s="9" t="s">
        <v>1256</v>
      </c>
      <c r="C63" s="9" t="s">
        <v>49</v>
      </c>
      <c r="D63" s="9" t="s">
        <v>882</v>
      </c>
      <c r="E63" s="16" t="s">
        <v>75</v>
      </c>
      <c r="F63" s="9" t="s">
        <v>76</v>
      </c>
      <c r="G63" s="16" t="s">
        <v>1384</v>
      </c>
      <c r="H63" s="9" t="s">
        <v>1317</v>
      </c>
      <c r="I63" s="37">
        <v>1</v>
      </c>
      <c r="J63" s="28">
        <v>1</v>
      </c>
      <c r="K63" s="35">
        <v>1</v>
      </c>
      <c r="L63" s="19" t="s">
        <v>1243</v>
      </c>
    </row>
    <row r="64" spans="1:12" s="20" customFormat="1" ht="41.25" customHeight="1" x14ac:dyDescent="0.2">
      <c r="A64" s="9" t="s">
        <v>15</v>
      </c>
      <c r="B64" s="9" t="s">
        <v>1257</v>
      </c>
      <c r="C64" s="9" t="s">
        <v>49</v>
      </c>
      <c r="D64" s="9" t="s">
        <v>71</v>
      </c>
      <c r="E64" s="16" t="s">
        <v>72</v>
      </c>
      <c r="F64" s="9" t="s">
        <v>73</v>
      </c>
      <c r="G64" s="16" t="s">
        <v>1385</v>
      </c>
      <c r="H64" s="9" t="s">
        <v>1318</v>
      </c>
      <c r="I64" s="37">
        <v>3.2430555555555554</v>
      </c>
      <c r="J64" s="33">
        <v>144</v>
      </c>
      <c r="K64" s="34">
        <v>467</v>
      </c>
      <c r="L64" s="19" t="s">
        <v>1243</v>
      </c>
    </row>
    <row r="65" spans="1:12" s="20" customFormat="1" ht="41.25" customHeight="1" x14ac:dyDescent="0.2">
      <c r="A65" s="9" t="s">
        <v>15</v>
      </c>
      <c r="B65" s="9" t="s">
        <v>1258</v>
      </c>
      <c r="C65" s="9" t="s">
        <v>49</v>
      </c>
      <c r="D65" s="9" t="s">
        <v>882</v>
      </c>
      <c r="E65" s="16" t="s">
        <v>75</v>
      </c>
      <c r="F65" s="9" t="s">
        <v>76</v>
      </c>
      <c r="G65" s="16" t="s">
        <v>1386</v>
      </c>
      <c r="H65" s="9" t="s">
        <v>1319</v>
      </c>
      <c r="I65" s="37">
        <v>1.4676666666666667</v>
      </c>
      <c r="J65" s="28">
        <v>-0.3</v>
      </c>
      <c r="K65" s="35">
        <v>-0.44030000000000002</v>
      </c>
      <c r="L65" s="19" t="s">
        <v>1243</v>
      </c>
    </row>
    <row r="66" spans="1:12" s="20" customFormat="1" ht="41.25" customHeight="1" x14ac:dyDescent="0.2">
      <c r="A66" s="9" t="s">
        <v>16</v>
      </c>
      <c r="B66" s="9" t="s">
        <v>859</v>
      </c>
      <c r="C66" s="9" t="s">
        <v>68</v>
      </c>
      <c r="D66" s="9" t="s">
        <v>87</v>
      </c>
      <c r="E66" s="16" t="s">
        <v>78</v>
      </c>
      <c r="F66" s="9" t="s">
        <v>79</v>
      </c>
      <c r="G66" s="16" t="s">
        <v>1387</v>
      </c>
      <c r="H66" s="9" t="s">
        <v>1320</v>
      </c>
      <c r="I66" s="37">
        <v>5.1388888888888893</v>
      </c>
      <c r="J66" s="25">
        <f>12*3</f>
        <v>36</v>
      </c>
      <c r="K66" s="34">
        <v>185</v>
      </c>
      <c r="L66" s="19" t="s">
        <v>801</v>
      </c>
    </row>
    <row r="67" spans="1:12" s="20" customFormat="1" ht="41.25" customHeight="1" x14ac:dyDescent="0.2">
      <c r="A67" s="9" t="s">
        <v>16</v>
      </c>
      <c r="B67" s="9" t="s">
        <v>1259</v>
      </c>
      <c r="C67" s="9" t="s">
        <v>68</v>
      </c>
      <c r="D67" s="9" t="s">
        <v>77</v>
      </c>
      <c r="E67" s="16" t="s">
        <v>78</v>
      </c>
      <c r="F67" s="9" t="s">
        <v>79</v>
      </c>
      <c r="G67" s="16" t="s">
        <v>1388</v>
      </c>
      <c r="H67" s="9" t="s">
        <v>1321</v>
      </c>
      <c r="I67" s="37">
        <v>1.44</v>
      </c>
      <c r="J67" s="25">
        <v>200</v>
      </c>
      <c r="K67" s="34">
        <v>288</v>
      </c>
      <c r="L67" s="19" t="s">
        <v>801</v>
      </c>
    </row>
    <row r="68" spans="1:12" s="20" customFormat="1" ht="41.25" customHeight="1" x14ac:dyDescent="0.2">
      <c r="A68" s="9" t="s">
        <v>17</v>
      </c>
      <c r="B68" s="9" t="s">
        <v>1260</v>
      </c>
      <c r="C68" s="9" t="s">
        <v>53</v>
      </c>
      <c r="D68" s="9" t="s">
        <v>57</v>
      </c>
      <c r="E68" s="16" t="s">
        <v>66</v>
      </c>
      <c r="F68" s="9" t="s">
        <v>67</v>
      </c>
      <c r="G68" s="16" t="s">
        <v>1389</v>
      </c>
      <c r="H68" s="9" t="s">
        <v>1322</v>
      </c>
      <c r="I68" s="37">
        <v>1.0871500000000001</v>
      </c>
      <c r="J68" s="25">
        <v>20000</v>
      </c>
      <c r="K68" s="34">
        <v>21743</v>
      </c>
      <c r="L68" s="19" t="s">
        <v>801</v>
      </c>
    </row>
  </sheetData>
  <autoFilter ref="A4:L68"/>
  <mergeCells count="4">
    <mergeCell ref="A1:L1"/>
    <mergeCell ref="A2:L2"/>
    <mergeCell ref="K3:L3"/>
    <mergeCell ref="N8:O9"/>
  </mergeCells>
  <conditionalFormatting sqref="I6:I68">
    <cfRule type="cellIs" dxfId="11" priority="10" operator="lessThan">
      <formula>0.11</formula>
    </cfRule>
    <cfRule type="cellIs" dxfId="10" priority="11" operator="between">
      <formula>11%</formula>
      <formula>25%</formula>
    </cfRule>
    <cfRule type="cellIs" dxfId="9" priority="12" operator="greaterThanOrEqual">
      <formula>25%</formula>
    </cfRule>
  </conditionalFormatting>
  <conditionalFormatting sqref="I6:I68">
    <cfRule type="cellIs" dxfId="8" priority="9" operator="equal">
      <formula>"N.A."</formula>
    </cfRule>
  </conditionalFormatting>
  <conditionalFormatting sqref="I6:I68">
    <cfRule type="cellIs" dxfId="7" priority="6" operator="lessThan">
      <formula>0.51</formula>
    </cfRule>
    <cfRule type="cellIs" dxfId="6" priority="7" operator="between">
      <formula>49%</formula>
      <formula>85%</formula>
    </cfRule>
    <cfRule type="cellIs" dxfId="5" priority="8" operator="greaterThanOrEqual">
      <formula>85%</formula>
    </cfRule>
  </conditionalFormatting>
  <conditionalFormatting sqref="I6:I68">
    <cfRule type="cellIs" dxfId="4" priority="5" operator="equal">
      <formula>"NA"</formula>
    </cfRule>
  </conditionalFormatting>
  <conditionalFormatting sqref="I5:I68">
    <cfRule type="cellIs" dxfId="3" priority="2" operator="lessThan">
      <formula>0.51</formula>
    </cfRule>
    <cfRule type="cellIs" dxfId="2" priority="3" operator="between">
      <formula>49%</formula>
      <formula>85%</formula>
    </cfRule>
    <cfRule type="cellIs" dxfId="1" priority="4" operator="greaterThanOrEqual">
      <formula>85%</formula>
    </cfRule>
  </conditionalFormatting>
  <conditionalFormatting sqref="I5:I68">
    <cfRule type="cellIs" dxfId="0" priority="1" operator="equal">
      <formula>"NA"</formula>
    </cfRule>
  </conditionalFormatting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headerFooter>
    <oddFooter>&amp;R&amp;"Cambria,Normal"CMU-PLC-42 20/04/18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POAs Diciembre18</vt:lpstr>
      <vt:lpstr>PPs Diciembre18</vt:lpstr>
      <vt:lpstr>PMD Septiembre18</vt:lpstr>
      <vt:lpstr>'PMD Septiembre18'!Área_de_impresión</vt:lpstr>
      <vt:lpstr>'POAs Diciembre18'!Área_de_impresión</vt:lpstr>
      <vt:lpstr>'PPs Diciembre18'!Área_de_impresión</vt:lpstr>
      <vt:lpstr>'PMD Septiembre18'!Títulos_a_imprimir</vt:lpstr>
      <vt:lpstr>'POAs Diciembre18'!Títulos_a_imprimir</vt:lpstr>
      <vt:lpstr>'PPs Diciembre18'!Títulos_a_imprimir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Daniel Sanz Flores</dc:creator>
  <cp:lastModifiedBy>Jose Rafael Salinas Vidal</cp:lastModifiedBy>
  <cp:lastPrinted>2018-10-12T14:48:41Z</cp:lastPrinted>
  <dcterms:created xsi:type="dcterms:W3CDTF">2017-05-03T17:12:20Z</dcterms:created>
  <dcterms:modified xsi:type="dcterms:W3CDTF">2019-01-14T17:25:20Z</dcterms:modified>
</cp:coreProperties>
</file>